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bf3d1f376ed2c8/1. PlanifiquemosFinanzas/4. Productos/Talleres/9na Edición Agosto 2022/"/>
    </mc:Choice>
  </mc:AlternateContent>
  <xr:revisionPtr revIDLastSave="84" documentId="8_{5F74E49B-35FA-4911-84DF-D629DB41063E}" xr6:coauthVersionLast="47" xr6:coauthVersionMax="47" xr10:uidLastSave="{047A8A00-CD75-48C4-B476-70BBC8FE81FB}"/>
  <bookViews>
    <workbookView xWindow="-28920" yWindow="-1815" windowWidth="29040" windowHeight="15720" tabRatio="741" activeTab="1" xr2:uid="{8AC41DB5-F4CC-4A49-BB6A-8638BDA18B2D}"/>
  </bookViews>
  <sheets>
    <sheet name="1. Mi presupuesto mensual" sheetId="1" r:id="rId1"/>
    <sheet name="2. Presupuesto Anual" sheetId="3" r:id="rId2"/>
    <sheet name="3. Tarjetas de crédito" sheetId="8" r:id="rId3"/>
    <sheet name="4. Mi plan de pagos deudas" sheetId="2" r:id="rId4"/>
    <sheet name="Registro de Gastos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7" l="1"/>
  <c r="C15" i="2"/>
  <c r="N36" i="3" l="1"/>
  <c r="N37" i="3"/>
  <c r="M52" i="3"/>
  <c r="M59" i="3" s="1"/>
  <c r="L52" i="3"/>
  <c r="L59" i="3" s="1"/>
  <c r="K52" i="3"/>
  <c r="K59" i="3" s="1"/>
  <c r="J52" i="3"/>
  <c r="J59" i="3" s="1"/>
  <c r="I52" i="3"/>
  <c r="I59" i="3" s="1"/>
  <c r="H52" i="3"/>
  <c r="H59" i="3" s="1"/>
  <c r="G52" i="3"/>
  <c r="G59" i="3" s="1"/>
  <c r="F52" i="3"/>
  <c r="F59" i="3" s="1"/>
  <c r="E52" i="3"/>
  <c r="E59" i="3" s="1"/>
  <c r="D52" i="3"/>
  <c r="D59" i="3" s="1"/>
  <c r="C52" i="3"/>
  <c r="C59" i="3" s="1"/>
  <c r="B52" i="3"/>
  <c r="B59" i="3" s="1"/>
  <c r="N50" i="3"/>
  <c r="N49" i="3"/>
  <c r="N48" i="3"/>
  <c r="N47" i="3"/>
  <c r="N46" i="3"/>
  <c r="N45" i="3"/>
  <c r="N44" i="3"/>
  <c r="N43" i="3"/>
  <c r="M39" i="3"/>
  <c r="M58" i="3" s="1"/>
  <c r="L39" i="3"/>
  <c r="L58" i="3" s="1"/>
  <c r="K39" i="3"/>
  <c r="K58" i="3" s="1"/>
  <c r="J39" i="3"/>
  <c r="J58" i="3" s="1"/>
  <c r="I39" i="3"/>
  <c r="I58" i="3" s="1"/>
  <c r="H39" i="3"/>
  <c r="H58" i="3" s="1"/>
  <c r="G39" i="3"/>
  <c r="G58" i="3" s="1"/>
  <c r="F39" i="3"/>
  <c r="F58" i="3" s="1"/>
  <c r="E39" i="3"/>
  <c r="E58" i="3" s="1"/>
  <c r="D39" i="3"/>
  <c r="D58" i="3" s="1"/>
  <c r="C39" i="3"/>
  <c r="C58" i="3" s="1"/>
  <c r="B39" i="3"/>
  <c r="B58" i="3" s="1"/>
  <c r="N38" i="3"/>
  <c r="N34" i="3"/>
  <c r="N35" i="3"/>
  <c r="N33" i="3"/>
  <c r="N32" i="3"/>
  <c r="N31" i="3"/>
  <c r="N30" i="3"/>
  <c r="N29" i="3"/>
  <c r="N28" i="3"/>
  <c r="N27" i="3"/>
  <c r="N26" i="3"/>
  <c r="N25" i="3"/>
  <c r="N24" i="3"/>
  <c r="N23" i="3"/>
  <c r="M19" i="3"/>
  <c r="M57" i="3" s="1"/>
  <c r="L19" i="3"/>
  <c r="L57" i="3" s="1"/>
  <c r="K19" i="3"/>
  <c r="K57" i="3" s="1"/>
  <c r="J19" i="3"/>
  <c r="J57" i="3" s="1"/>
  <c r="I19" i="3"/>
  <c r="I57" i="3" s="1"/>
  <c r="H19" i="3"/>
  <c r="H57" i="3" s="1"/>
  <c r="G19" i="3"/>
  <c r="G57" i="3" s="1"/>
  <c r="F19" i="3"/>
  <c r="F57" i="3" s="1"/>
  <c r="E19" i="3"/>
  <c r="E57" i="3" s="1"/>
  <c r="D19" i="3"/>
  <c r="D57" i="3" s="1"/>
  <c r="C19" i="3"/>
  <c r="C57" i="3" s="1"/>
  <c r="B19" i="3"/>
  <c r="B57" i="3" s="1"/>
  <c r="N18" i="3"/>
  <c r="N17" i="3"/>
  <c r="N16" i="3"/>
  <c r="N15" i="3"/>
  <c r="N14" i="3"/>
  <c r="M10" i="3"/>
  <c r="M56" i="3" s="1"/>
  <c r="L10" i="3"/>
  <c r="L56" i="3" s="1"/>
  <c r="K10" i="3"/>
  <c r="K56" i="3" s="1"/>
  <c r="J10" i="3"/>
  <c r="J56" i="3" s="1"/>
  <c r="I10" i="3"/>
  <c r="I56" i="3" s="1"/>
  <c r="H10" i="3"/>
  <c r="H56" i="3" s="1"/>
  <c r="G10" i="3"/>
  <c r="G56" i="3" s="1"/>
  <c r="F10" i="3"/>
  <c r="F56" i="3" s="1"/>
  <c r="E10" i="3"/>
  <c r="E56" i="3" s="1"/>
  <c r="D10" i="3"/>
  <c r="D56" i="3" s="1"/>
  <c r="C10" i="3"/>
  <c r="C56" i="3" s="1"/>
  <c r="B10" i="3"/>
  <c r="B56" i="3" s="1"/>
  <c r="N9" i="3"/>
  <c r="N8" i="3"/>
  <c r="N7" i="3"/>
  <c r="N6" i="3"/>
  <c r="N5" i="3"/>
  <c r="J61" i="3" l="1"/>
  <c r="N10" i="3"/>
  <c r="O26" i="3" s="1"/>
  <c r="N39" i="3"/>
  <c r="N58" i="3" s="1"/>
  <c r="F61" i="3"/>
  <c r="B61" i="3"/>
  <c r="O14" i="3"/>
  <c r="C61" i="3"/>
  <c r="G61" i="3"/>
  <c r="K61" i="3"/>
  <c r="O34" i="3"/>
  <c r="D61" i="3"/>
  <c r="H61" i="3"/>
  <c r="L61" i="3"/>
  <c r="O24" i="3"/>
  <c r="O9" i="3"/>
  <c r="E61" i="3"/>
  <c r="I61" i="3"/>
  <c r="M61" i="3"/>
  <c r="O17" i="3"/>
  <c r="O23" i="3"/>
  <c r="O48" i="3"/>
  <c r="O50" i="3"/>
  <c r="N19" i="3"/>
  <c r="N57" i="3" s="1"/>
  <c r="N52" i="3"/>
  <c r="N59" i="3" s="1"/>
  <c r="O6" i="3"/>
  <c r="O43" i="3"/>
  <c r="O28" i="3" l="1"/>
  <c r="O49" i="3"/>
  <c r="O25" i="3"/>
  <c r="O18" i="3"/>
  <c r="O47" i="3"/>
  <c r="O46" i="3"/>
  <c r="O33" i="3"/>
  <c r="O5" i="3"/>
  <c r="O31" i="3"/>
  <c r="O45" i="3"/>
  <c r="O44" i="3"/>
  <c r="O29" i="3"/>
  <c r="O32" i="3"/>
  <c r="O27" i="3"/>
  <c r="N56" i="3"/>
  <c r="N61" i="3" s="1"/>
  <c r="O36" i="3"/>
  <c r="O37" i="3"/>
  <c r="O38" i="3"/>
  <c r="O16" i="3"/>
  <c r="O8" i="3"/>
  <c r="O15" i="3"/>
  <c r="O7" i="3"/>
  <c r="O35" i="3"/>
  <c r="O30" i="3"/>
  <c r="O52" i="3" l="1"/>
  <c r="O10" i="3"/>
  <c r="O19" i="3"/>
  <c r="O39" i="3"/>
  <c r="J25" i="1" l="1"/>
  <c r="F29" i="1"/>
  <c r="C32" i="1"/>
  <c r="C12" i="1"/>
  <c r="F7" i="1" l="1"/>
  <c r="F6" i="1"/>
  <c r="F9" i="1" l="1"/>
</calcChain>
</file>

<file path=xl/sharedStrings.xml><?xml version="1.0" encoding="utf-8"?>
<sst xmlns="http://schemas.openxmlformats.org/spreadsheetml/2006/main" count="202" uniqueCount="112">
  <si>
    <t>Ingresos del mes</t>
  </si>
  <si>
    <t>Monto Previsto</t>
  </si>
  <si>
    <t>Prima vacacional</t>
  </si>
  <si>
    <t>Otros 1</t>
  </si>
  <si>
    <t>Otros 2</t>
  </si>
  <si>
    <t>Total</t>
  </si>
  <si>
    <t>Hipoteca o alquiler</t>
  </si>
  <si>
    <t>Electricidad</t>
  </si>
  <si>
    <t>Agua y alcantarillado</t>
  </si>
  <si>
    <t>Celular</t>
  </si>
  <si>
    <t>Compras del super</t>
  </si>
  <si>
    <t>Otros</t>
  </si>
  <si>
    <t>Subtotal</t>
  </si>
  <si>
    <t>Gastos fijos del mes</t>
  </si>
  <si>
    <t>Combustible</t>
  </si>
  <si>
    <t>Seguros</t>
  </si>
  <si>
    <t>Gasto del Mes</t>
  </si>
  <si>
    <t>Ingreso total del mes</t>
  </si>
  <si>
    <t>Diferencia (Ingreso - Gastos)</t>
  </si>
  <si>
    <t>Monto para ahorros</t>
  </si>
  <si>
    <t>Diversión y entretenimiento</t>
  </si>
  <si>
    <t>Salidas a comer</t>
  </si>
  <si>
    <t>Compromisos de préstamos</t>
  </si>
  <si>
    <t>Préstamos personal</t>
  </si>
  <si>
    <t>Gasto real (A+B+C+D)</t>
  </si>
  <si>
    <t>A.</t>
  </si>
  <si>
    <t>B.</t>
  </si>
  <si>
    <t>C,</t>
  </si>
  <si>
    <t>D.</t>
  </si>
  <si>
    <t>Mi presupuesto personal</t>
  </si>
  <si>
    <t>Plan de ingresos y gastos anual</t>
  </si>
  <si>
    <t>planifiquemosfinanzas.com</t>
  </si>
  <si>
    <t>Ingresos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</si>
  <si>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</si>
  <si>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</si>
  <si>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</si>
  <si>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</si>
  <si>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</si>
  <si>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</si>
  <si>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</si>
  <si>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</si>
  <si>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</si>
  <si>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</si>
  <si>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Diciembre</t>
  </si>
  <si>
    <t xml:space="preserve">Total </t>
  </si>
  <si>
    <t>%</t>
  </si>
  <si>
    <t>Extra 1</t>
  </si>
  <si>
    <t>Total Anual</t>
  </si>
  <si>
    <t>Plan de ahorros</t>
  </si>
  <si>
    <t>Ahorro vacaciones</t>
  </si>
  <si>
    <t>Fonde de emergencias</t>
  </si>
  <si>
    <t>Objetivo de ahorro 1</t>
  </si>
  <si>
    <t>Objetivo de ahorro 2</t>
  </si>
  <si>
    <t>A-Otros</t>
  </si>
  <si>
    <t>Total de ahorros anual</t>
  </si>
  <si>
    <t>GASTOS FIJOS</t>
  </si>
  <si>
    <t>Total Gastos fijos</t>
  </si>
  <si>
    <t>GASTOS VARIABLES</t>
  </si>
  <si>
    <t>Planificado</t>
  </si>
  <si>
    <t>Regalos</t>
  </si>
  <si>
    <t>Cena de navidiad</t>
  </si>
  <si>
    <t>Total Gastos Variables</t>
  </si>
  <si>
    <t>Ahorros</t>
  </si>
  <si>
    <t>Gastos fijos</t>
  </si>
  <si>
    <t>Gastos Variables</t>
  </si>
  <si>
    <t>Flujo de caja</t>
  </si>
  <si>
    <t>Instrucciones</t>
  </si>
  <si>
    <t>1. Arma tu plan anual colocando la información numérica de las colmnas B a la columna M</t>
  </si>
  <si>
    <t>2. Las columnas N y O están formuladas y se auto completarán y asi te mostrarán las proporciones de cada categoría</t>
  </si>
  <si>
    <t>3. Modifica las categorías de acuerdo a tu planeación financiera.  Puedes guiarte con la pestaña de categorías para establecer las tuyas</t>
  </si>
  <si>
    <t>Copyright © 2020 Planifiquemosfinanzas Desarrollado por Rosanic Camacho.  Prohibida su reproducción</t>
  </si>
  <si>
    <t>Condominio</t>
  </si>
  <si>
    <t>Diezmo</t>
  </si>
  <si>
    <t>Pago de Colegio</t>
  </si>
  <si>
    <t>Netflix</t>
  </si>
  <si>
    <t>Seguro médico</t>
  </si>
  <si>
    <t>Tarjeta de crédito Saytronic</t>
  </si>
  <si>
    <t>Tarjeta discover</t>
  </si>
  <si>
    <t>Asesoría financiera personal</t>
  </si>
  <si>
    <t>Ingreso Semana 10</t>
  </si>
  <si>
    <t>Ingreso Semana 24</t>
  </si>
  <si>
    <t>Compromiso de Deudas</t>
  </si>
  <si>
    <t>Descripción</t>
  </si>
  <si>
    <t>Monto Total</t>
  </si>
  <si>
    <t>Monto de la Cuota</t>
  </si>
  <si>
    <t>Plazo de la Deuda</t>
  </si>
  <si>
    <t>¿Abonando 500 o 1000 usd se 
reduce tiempo o cuota?</t>
  </si>
  <si>
    <t>Consultar</t>
  </si>
  <si>
    <t>Cual es el plazo real</t>
  </si>
  <si>
    <t>Noviembre</t>
  </si>
  <si>
    <t>Status</t>
  </si>
  <si>
    <t>Completado</t>
  </si>
  <si>
    <t>en progreso</t>
  </si>
  <si>
    <t xml:space="preserve">Fecha </t>
  </si>
  <si>
    <t>Monto</t>
  </si>
  <si>
    <t>Categoría</t>
  </si>
  <si>
    <t>Mi registro de Gastos</t>
  </si>
  <si>
    <t>Mes</t>
  </si>
  <si>
    <t>Gym</t>
  </si>
  <si>
    <t>Limpieza</t>
  </si>
  <si>
    <t>Bonificación</t>
  </si>
  <si>
    <t>Control de las</t>
  </si>
  <si>
    <t>TARJETAS DE CRÉDITO</t>
  </si>
  <si>
    <t>Saldo a la 
fecha</t>
  </si>
  <si>
    <t>Pago  
realizado</t>
  </si>
  <si>
    <t>Pago para no 
generar intereses</t>
  </si>
  <si>
    <t>Crédito disponible
disponible</t>
  </si>
  <si>
    <t>Intereses del
período</t>
  </si>
  <si>
    <t>Pago 
mínimo</t>
  </si>
  <si>
    <t>Notas/ Comentarios</t>
  </si>
  <si>
    <t>Enero</t>
  </si>
  <si>
    <t>Copyright © 2020 Planifiquemosfinanzas Desarrollado por Rosanic Camacho. Prohibida su reproducción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</si>
</sst>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* #,##0.00_ ;_ * \-#,##0.00_ ;_ * &quot;-&quot;??_ ;_ @_ "/>
    <numFmt numFmtId="165" formatCode="_-[$$-80A]* #,##0.00_-;\-[$$-80A]* #,##0.00_-;_-[$$-80A]* &quot;-&quot;??_-;_-@"/>
    <numFmt numFmtId="166" formatCode="[$$-80A]#,##0.00;[Red]\-[$$-80A]#,##0.00"/>
    <numFmt numFmtId="167" formatCode="_-[$$-80A]* #,##0.00_-;\-[$$-80A]* #,##0.00_-;_-[$$-80A]* &quot;-&quot;??_-;_-@_-"/>
    <numFmt numFmtId="168" formatCode="#,##0.00;[Red]#,##0.00"/>
    <numFmt numFmtId="169" formatCode="0.0%"/>
    <numFmt numFmtId="170" formatCode="_-&quot;$&quot;* #,##0.00_-;\-&quot;$&quot;* #,##0.00_-;_-&quot;$&quot;* &quot;-&quot;??_-;_-@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sz val="14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rgb="FF003366"/>
      <name val="Calibri"/>
      <family val="2"/>
    </font>
    <font>
      <sz val="12"/>
      <color theme="1"/>
      <name val="Arial"/>
      <family val="2"/>
    </font>
    <font>
      <sz val="12"/>
      <name val="Calibri"/>
      <family val="2"/>
    </font>
    <font>
      <b/>
      <sz val="12"/>
      <color rgb="FF003366"/>
      <name val="Calibri"/>
      <family val="2"/>
    </font>
    <font>
      <sz val="11"/>
      <color theme="1"/>
      <name val="Arial"/>
      <family val="2"/>
    </font>
    <font>
      <b/>
      <sz val="18"/>
      <color theme="0"/>
      <name val="Arial"/>
      <family val="2"/>
    </font>
    <font>
      <u/>
      <sz val="11"/>
      <color theme="10"/>
      <name val="Arial"/>
      <family val="2"/>
    </font>
    <font>
      <b/>
      <u/>
      <sz val="11"/>
      <color theme="2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595959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2"/>
      <name val="Calibri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3366"/>
      <name val="Calibri"/>
      <family val="2"/>
    </font>
    <font>
      <sz val="9"/>
      <name val="Calibri"/>
      <family val="2"/>
    </font>
    <font>
      <b/>
      <sz val="9"/>
      <color indexed="56"/>
      <name val="Calibri"/>
      <family val="2"/>
    </font>
    <font>
      <b/>
      <sz val="9"/>
      <name val="Calibri"/>
      <family val="2"/>
    </font>
    <font>
      <sz val="11"/>
      <name val="Arial"/>
      <family val="2"/>
    </font>
    <font>
      <sz val="10"/>
      <color theme="0"/>
      <name val="Calibri"/>
      <family val="2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0"/>
      <name val="Calibri Light"/>
      <family val="2"/>
      <scheme val="major"/>
    </font>
    <font>
      <b/>
      <sz val="36"/>
      <color theme="1"/>
      <name val="Calibri"/>
      <family val="2"/>
    </font>
    <font>
      <b/>
      <sz val="16"/>
      <color rgb="FF92D050"/>
      <name val="Calibri"/>
      <family val="2"/>
    </font>
    <font>
      <b/>
      <sz val="12"/>
      <color rgb="FF7F7F7F"/>
      <name val="Calibri"/>
      <family val="2"/>
    </font>
    <font>
      <sz val="11"/>
      <color theme="0"/>
      <name val="Arial"/>
      <family val="2"/>
    </font>
    <font>
      <b/>
      <sz val="11"/>
      <color rgb="FF595959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F2F2F2"/>
        <bgColor rgb="FFF2F2F2"/>
      </patternFill>
    </fill>
    <fill>
      <patternFill patternType="solid">
        <fgColor rgb="FFEAEAEA"/>
        <bgColor rgb="FFEAEAEA"/>
      </patternFill>
    </fill>
    <fill>
      <patternFill patternType="solid">
        <fgColor theme="5"/>
        <bgColor theme="5"/>
      </patternFill>
    </fill>
    <fill>
      <patternFill patternType="solid">
        <fgColor rgb="FF92D050"/>
        <bgColor rgb="FF92D050"/>
      </patternFill>
    </fill>
    <fill>
      <patternFill patternType="solid">
        <fgColor rgb="FF002060"/>
        <bgColor indexed="64"/>
      </patternFill>
    </fill>
    <fill>
      <patternFill patternType="solid">
        <fgColor rgb="FF062133"/>
        <bgColor rgb="FF062133"/>
      </patternFill>
    </fill>
    <fill>
      <patternFill patternType="solid">
        <fgColor rgb="FFEFFEFA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06213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rgb="FF7030A0"/>
        <bgColor theme="0"/>
      </patternFill>
    </fill>
    <fill>
      <patternFill patternType="solid">
        <fgColor theme="5"/>
        <bgColor rgb="FF062133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rgb="FF00B0F0"/>
        <bgColor theme="0"/>
      </patternFill>
    </fill>
    <fill>
      <patternFill patternType="solid">
        <fgColor rgb="FF4FB7A7"/>
        <bgColor indexed="64"/>
      </patternFill>
    </fill>
  </fills>
  <borders count="32">
    <border>
      <left/>
      <right/>
      <top/>
      <bottom/>
      <diagonal/>
    </border>
    <border>
      <left/>
      <right style="thick">
        <color rgb="FFFFFFFF"/>
      </right>
      <top style="dotted">
        <color rgb="FFC0C0C0"/>
      </top>
      <bottom style="dotted">
        <color rgb="FFC0C0C0"/>
      </bottom>
      <diagonal/>
    </border>
    <border>
      <left style="thick">
        <color rgb="FFFFFFFF"/>
      </left>
      <right style="thick">
        <color rgb="FFFFFFFF"/>
      </right>
      <top style="dotted">
        <color rgb="FFC0C0C0"/>
      </top>
      <bottom style="dotted">
        <color rgb="FFC0C0C0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ck">
        <color rgb="FFFFFFFF"/>
      </left>
      <right style="thin">
        <color rgb="FFD8D8D8"/>
      </right>
      <top/>
      <bottom style="thin">
        <color rgb="FFD8D8D8"/>
      </bottom>
      <diagonal/>
    </border>
    <border>
      <left/>
      <right style="thick">
        <color rgb="FFFFFFFF"/>
      </right>
      <top style="dotted">
        <color rgb="FFC0C0C0"/>
      </top>
      <bottom/>
      <diagonal/>
    </border>
    <border>
      <left/>
      <right style="thick">
        <color indexed="9"/>
      </right>
      <top style="dashed">
        <color indexed="22"/>
      </top>
      <bottom style="dashed">
        <color indexed="22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ck">
        <color rgb="FFFFFFFF"/>
      </bottom>
      <diagonal/>
    </border>
    <border>
      <left style="thin">
        <color theme="0" tint="-0.14999847407452621"/>
      </left>
      <right/>
      <top/>
      <bottom style="thick">
        <color rgb="FFFFFFFF"/>
      </bottom>
      <diagonal/>
    </border>
    <border>
      <left style="thin">
        <color theme="0" tint="-0.249977111117893"/>
      </left>
      <right/>
      <top/>
      <bottom style="thick">
        <color rgb="FFFFFFFF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theme="0" tint="-0.14999847407452621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theme="0" tint="-0.249977111117893"/>
      </left>
      <right style="thick">
        <color rgb="FFFFFFFF"/>
      </right>
      <top style="dotted">
        <color rgb="FFC0C0C0"/>
      </top>
      <bottom style="dotted">
        <color rgb="FFC0C0C0"/>
      </bottom>
      <diagonal/>
    </border>
    <border>
      <left style="thick">
        <color rgb="FFFFFFFF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rgb="FFD8D8D8"/>
      </top>
      <bottom style="double">
        <color rgb="FFD8D8D8"/>
      </bottom>
      <diagonal/>
    </border>
    <border>
      <left style="thin">
        <color theme="0" tint="-0.249977111117893"/>
      </left>
      <right/>
      <top style="thin">
        <color rgb="FFD8D8D8"/>
      </top>
      <bottom style="double">
        <color rgb="FFD8D8D8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n">
        <color theme="0" tint="-0.14999847407452621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theme="0" tint="-0.249977111117893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ck">
        <color rgb="FFFFFFFF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D8D8D8"/>
      </top>
      <bottom style="double">
        <color rgb="FFD8D8D8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dashed">
        <color indexed="22"/>
      </top>
      <bottom style="dashed">
        <color indexed="2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rgb="FFA5A5A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A5A5A5"/>
      </right>
      <top/>
      <bottom/>
      <diagonal/>
    </border>
  </borders>
  <cellStyleXfs count="9">
    <xf numFmtId="0" fontId="0" fillId="0" borderId="0"/>
    <xf numFmtId="0" fontId="3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36">
    <xf numFmtId="0" fontId="0" fillId="0" borderId="0" xfId="0"/>
    <xf numFmtId="0" fontId="5" fillId="0" borderId="0" xfId="1" applyFont="1"/>
    <xf numFmtId="0" fontId="6" fillId="0" borderId="0" xfId="1" applyFont="1"/>
    <xf numFmtId="0" fontId="7" fillId="0" borderId="0" xfId="1" applyFont="1"/>
    <xf numFmtId="0" fontId="9" fillId="3" borderId="1" xfId="1" applyFont="1" applyFill="1" applyBorder="1" applyAlignment="1">
      <alignment horizontal="left"/>
    </xf>
    <xf numFmtId="167" fontId="9" fillId="0" borderId="2" xfId="1" applyNumberFormat="1" applyFont="1" applyBorder="1" applyAlignment="1">
      <alignment horizontal="right" vertical="center" wrapText="1"/>
    </xf>
    <xf numFmtId="0" fontId="11" fillId="0" borderId="0" xfId="1" applyFont="1"/>
    <xf numFmtId="0" fontId="11" fillId="0" borderId="0" xfId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left" inden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165" fontId="5" fillId="0" borderId="0" xfId="0" applyNumberFormat="1" applyFont="1"/>
    <xf numFmtId="164" fontId="9" fillId="0" borderId="2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164" fontId="9" fillId="0" borderId="5" xfId="0" applyNumberFormat="1" applyFont="1" applyBorder="1" applyAlignment="1">
      <alignment horizontal="left"/>
    </xf>
    <xf numFmtId="0" fontId="10" fillId="6" borderId="3" xfId="0" applyFont="1" applyFill="1" applyBorder="1" applyAlignment="1">
      <alignment horizontal="center" vertical="center"/>
    </xf>
    <xf numFmtId="166" fontId="8" fillId="0" borderId="0" xfId="0" applyNumberFormat="1" applyFont="1"/>
    <xf numFmtId="167" fontId="12" fillId="4" borderId="4" xfId="0" applyNumberFormat="1" applyFont="1" applyFill="1" applyBorder="1" applyAlignment="1">
      <alignment horizontal="right" vertical="center" wrapText="1"/>
    </xf>
    <xf numFmtId="164" fontId="14" fillId="0" borderId="6" xfId="0" applyNumberFormat="1" applyFont="1" applyBorder="1" applyAlignment="1">
      <alignment horizontal="left" indent="1"/>
    </xf>
    <xf numFmtId="0" fontId="13" fillId="0" borderId="0" xfId="0" applyFont="1"/>
    <xf numFmtId="167" fontId="15" fillId="4" borderId="4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horizontal="center" vertical="center"/>
    </xf>
    <xf numFmtId="167" fontId="9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7" fillId="7" borderId="0" xfId="6" applyFont="1" applyFill="1" applyAlignment="1">
      <alignment vertical="center"/>
    </xf>
    <xf numFmtId="0" fontId="16" fillId="0" borderId="0" xfId="6"/>
    <xf numFmtId="0" fontId="20" fillId="8" borderId="7" xfId="6" applyFont="1" applyFill="1" applyBorder="1" applyAlignment="1">
      <alignment horizontal="center" vertical="center"/>
    </xf>
    <xf numFmtId="0" fontId="21" fillId="8" borderId="8" xfId="6" applyFont="1" applyFill="1" applyBorder="1" applyAlignment="1">
      <alignment horizontal="center" vertical="center"/>
    </xf>
    <xf numFmtId="0" fontId="21" fillId="8" borderId="9" xfId="6" applyFont="1" applyFill="1" applyBorder="1" applyAlignment="1">
      <alignment horizontal="center" vertical="center"/>
    </xf>
    <xf numFmtId="0" fontId="20" fillId="8" borderId="10" xfId="6" applyFont="1" applyFill="1" applyBorder="1" applyAlignment="1">
      <alignment horizontal="center" vertical="center"/>
    </xf>
    <xf numFmtId="0" fontId="22" fillId="9" borderId="0" xfId="6" applyFont="1" applyFill="1" applyAlignment="1">
      <alignment horizontal="center" vertical="center"/>
    </xf>
    <xf numFmtId="0" fontId="23" fillId="9" borderId="11" xfId="6" applyFont="1" applyFill="1" applyBorder="1" applyAlignment="1">
      <alignment horizontal="center" vertical="center"/>
    </xf>
    <xf numFmtId="0" fontId="23" fillId="9" borderId="0" xfId="6" applyFont="1" applyFill="1" applyAlignment="1">
      <alignment horizontal="center" vertical="center"/>
    </xf>
    <xf numFmtId="0" fontId="23" fillId="9" borderId="12" xfId="6" applyFont="1" applyFill="1" applyBorder="1" applyAlignment="1">
      <alignment horizontal="center" vertical="center"/>
    </xf>
    <xf numFmtId="0" fontId="24" fillId="10" borderId="13" xfId="6" applyFont="1" applyFill="1" applyBorder="1" applyAlignment="1">
      <alignment horizontal="left" vertical="center"/>
    </xf>
    <xf numFmtId="168" fontId="24" fillId="10" borderId="14" xfId="6" applyNumberFormat="1" applyFont="1" applyFill="1" applyBorder="1" applyAlignment="1">
      <alignment horizontal="center" vertical="center"/>
    </xf>
    <xf numFmtId="40" fontId="5" fillId="3" borderId="15" xfId="6" applyNumberFormat="1" applyFont="1" applyFill="1" applyBorder="1" applyAlignment="1">
      <alignment horizontal="center"/>
    </xf>
    <xf numFmtId="169" fontId="25" fillId="0" borderId="16" xfId="6" applyNumberFormat="1" applyFont="1" applyBorder="1" applyAlignment="1">
      <alignment horizontal="center"/>
    </xf>
    <xf numFmtId="0" fontId="11" fillId="4" borderId="0" xfId="6" applyFont="1" applyFill="1" applyAlignment="1">
      <alignment horizontal="center" vertical="center"/>
    </xf>
    <xf numFmtId="164" fontId="12" fillId="4" borderId="17" xfId="6" applyNumberFormat="1" applyFont="1" applyFill="1" applyBorder="1" applyAlignment="1">
      <alignment horizontal="right" vertical="center" wrapText="1"/>
    </xf>
    <xf numFmtId="40" fontId="26" fillId="3" borderId="18" xfId="6" applyNumberFormat="1" applyFont="1" applyFill="1" applyBorder="1" applyAlignment="1">
      <alignment horizontal="center" vertical="center"/>
    </xf>
    <xf numFmtId="9" fontId="26" fillId="3" borderId="19" xfId="8" applyFont="1" applyFill="1" applyBorder="1" applyAlignment="1">
      <alignment horizontal="center" vertical="center"/>
    </xf>
    <xf numFmtId="0" fontId="21" fillId="11" borderId="9" xfId="6" applyFont="1" applyFill="1" applyBorder="1" applyAlignment="1">
      <alignment horizontal="center" vertical="center"/>
    </xf>
    <xf numFmtId="0" fontId="20" fillId="11" borderId="10" xfId="6" applyFont="1" applyFill="1" applyBorder="1" applyAlignment="1">
      <alignment horizontal="center" vertical="center"/>
    </xf>
    <xf numFmtId="0" fontId="27" fillId="11" borderId="20" xfId="6" applyFont="1" applyFill="1" applyBorder="1" applyAlignment="1">
      <alignment horizontal="center" vertical="center"/>
    </xf>
    <xf numFmtId="0" fontId="24" fillId="10" borderId="21" xfId="6" applyFont="1" applyFill="1" applyBorder="1" applyAlignment="1">
      <alignment horizontal="left" vertical="center"/>
    </xf>
    <xf numFmtId="169" fontId="25" fillId="12" borderId="16" xfId="6" applyNumberFormat="1" applyFont="1" applyFill="1" applyBorder="1" applyAlignment="1">
      <alignment horizontal="center"/>
    </xf>
    <xf numFmtId="9" fontId="26" fillId="13" borderId="18" xfId="8" applyFont="1" applyFill="1" applyBorder="1" applyAlignment="1">
      <alignment horizontal="center" vertical="center"/>
    </xf>
    <xf numFmtId="0" fontId="28" fillId="0" borderId="0" xfId="6" applyFont="1"/>
    <xf numFmtId="0" fontId="21" fillId="8" borderId="10" xfId="6" applyFont="1" applyFill="1" applyBorder="1" applyAlignment="1">
      <alignment horizontal="center" vertical="center"/>
    </xf>
    <xf numFmtId="0" fontId="20" fillId="8" borderId="20" xfId="6" applyFont="1" applyFill="1" applyBorder="1" applyAlignment="1">
      <alignment horizontal="center" vertical="center"/>
    </xf>
    <xf numFmtId="0" fontId="24" fillId="10" borderId="22" xfId="6" applyFont="1" applyFill="1" applyBorder="1" applyAlignment="1">
      <alignment horizontal="left" vertical="center"/>
    </xf>
    <xf numFmtId="40" fontId="5" fillId="3" borderId="23" xfId="6" applyNumberFormat="1" applyFont="1" applyFill="1" applyBorder="1" applyAlignment="1">
      <alignment horizontal="center"/>
    </xf>
    <xf numFmtId="168" fontId="20" fillId="14" borderId="14" xfId="6" applyNumberFormat="1" applyFont="1" applyFill="1" applyBorder="1" applyAlignment="1">
      <alignment horizontal="center" vertical="center"/>
    </xf>
    <xf numFmtId="0" fontId="11" fillId="4" borderId="24" xfId="6" applyFont="1" applyFill="1" applyBorder="1" applyAlignment="1">
      <alignment horizontal="center" vertical="center"/>
    </xf>
    <xf numFmtId="40" fontId="26" fillId="3" borderId="25" xfId="6" applyNumberFormat="1" applyFont="1" applyFill="1" applyBorder="1" applyAlignment="1">
      <alignment horizontal="center" vertical="center"/>
    </xf>
    <xf numFmtId="9" fontId="26" fillId="3" borderId="18" xfId="8" applyFont="1" applyFill="1" applyBorder="1" applyAlignment="1">
      <alignment horizontal="center" vertical="center"/>
    </xf>
    <xf numFmtId="0" fontId="29" fillId="0" borderId="0" xfId="6" applyFont="1"/>
    <xf numFmtId="0" fontId="21" fillId="15" borderId="10" xfId="6" applyFont="1" applyFill="1" applyBorder="1" applyAlignment="1">
      <alignment horizontal="center" vertical="center"/>
    </xf>
    <xf numFmtId="0" fontId="20" fillId="15" borderId="10" xfId="6" applyFont="1" applyFill="1" applyBorder="1" applyAlignment="1">
      <alignment horizontal="center" vertical="center"/>
    </xf>
    <xf numFmtId="0" fontId="21" fillId="15" borderId="20" xfId="6" applyFont="1" applyFill="1" applyBorder="1" applyAlignment="1">
      <alignment horizontal="center" vertical="center"/>
    </xf>
    <xf numFmtId="0" fontId="5" fillId="0" borderId="15" xfId="6" applyFont="1" applyBorder="1"/>
    <xf numFmtId="0" fontId="5" fillId="0" borderId="0" xfId="6" applyFont="1"/>
    <xf numFmtId="168" fontId="24" fillId="10" borderId="0" xfId="6" applyNumberFormat="1" applyFont="1" applyFill="1" applyAlignment="1">
      <alignment horizontal="center" vertical="center"/>
    </xf>
    <xf numFmtId="169" fontId="25" fillId="0" borderId="24" xfId="6" applyNumberFormat="1" applyFont="1" applyBorder="1" applyAlignment="1">
      <alignment horizontal="center"/>
    </xf>
    <xf numFmtId="164" fontId="30" fillId="4" borderId="24" xfId="6" applyNumberFormat="1" applyFont="1" applyFill="1" applyBorder="1" applyAlignment="1">
      <alignment horizontal="right" vertical="center" wrapText="1"/>
    </xf>
    <xf numFmtId="9" fontId="26" fillId="4" borderId="24" xfId="6" applyNumberFormat="1" applyFont="1" applyFill="1" applyBorder="1" applyAlignment="1">
      <alignment horizontal="center" vertical="center"/>
    </xf>
    <xf numFmtId="0" fontId="31" fillId="0" borderId="6" xfId="6" applyFont="1" applyBorder="1" applyAlignment="1">
      <alignment horizontal="left" indent="1"/>
    </xf>
    <xf numFmtId="164" fontId="32" fillId="12" borderId="26" xfId="6" applyNumberFormat="1" applyFont="1" applyFill="1" applyBorder="1" applyAlignment="1">
      <alignment horizontal="center" vertical="center" wrapText="1"/>
    </xf>
    <xf numFmtId="0" fontId="31" fillId="0" borderId="0" xfId="6" applyFont="1" applyAlignment="1">
      <alignment horizontal="left" indent="1"/>
    </xf>
    <xf numFmtId="0" fontId="33" fillId="0" borderId="0" xfId="6" applyFont="1" applyAlignment="1">
      <alignment horizontal="left" indent="1"/>
    </xf>
    <xf numFmtId="164" fontId="31" fillId="0" borderId="27" xfId="6" applyNumberFormat="1" applyFont="1" applyBorder="1" applyAlignment="1">
      <alignment horizontal="right" vertical="center" wrapText="1"/>
    </xf>
    <xf numFmtId="0" fontId="24" fillId="10" borderId="0" xfId="6" applyFont="1" applyFill="1" applyAlignment="1">
      <alignment horizontal="left" vertical="center"/>
    </xf>
    <xf numFmtId="14" fontId="0" fillId="0" borderId="0" xfId="0" applyNumberFormat="1"/>
    <xf numFmtId="164" fontId="9" fillId="16" borderId="2" xfId="0" applyNumberFormat="1" applyFont="1" applyFill="1" applyBorder="1" applyAlignment="1">
      <alignment horizontal="right" vertical="center" wrapText="1"/>
    </xf>
    <xf numFmtId="0" fontId="21" fillId="14" borderId="22" xfId="6" applyFont="1" applyFill="1" applyBorder="1" applyAlignment="1">
      <alignment horizontal="left" vertical="center"/>
    </xf>
    <xf numFmtId="0" fontId="21" fillId="17" borderId="22" xfId="6" applyFont="1" applyFill="1" applyBorder="1" applyAlignment="1">
      <alignment horizontal="left" vertical="center"/>
    </xf>
    <xf numFmtId="168" fontId="20" fillId="17" borderId="14" xfId="6" applyNumberFormat="1" applyFont="1" applyFill="1" applyBorder="1" applyAlignment="1">
      <alignment horizontal="center" vertical="center"/>
    </xf>
    <xf numFmtId="169" fontId="35" fillId="18" borderId="16" xfId="6" applyNumberFormat="1" applyFont="1" applyFill="1" applyBorder="1" applyAlignment="1">
      <alignment horizontal="center"/>
    </xf>
    <xf numFmtId="0" fontId="36" fillId="0" borderId="0" xfId="0" applyFont="1"/>
    <xf numFmtId="0" fontId="37" fillId="0" borderId="0" xfId="0" applyFont="1"/>
    <xf numFmtId="0" fontId="10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8" fontId="21" fillId="21" borderId="14" xfId="6" applyNumberFormat="1" applyFont="1" applyFill="1" applyBorder="1" applyAlignment="1">
      <alignment horizontal="center" vertical="center"/>
    </xf>
    <xf numFmtId="0" fontId="21" fillId="8" borderId="11" xfId="6" applyFont="1" applyFill="1" applyBorder="1" applyAlignment="1">
      <alignment horizontal="center" vertical="center"/>
    </xf>
    <xf numFmtId="0" fontId="21" fillId="19" borderId="6" xfId="0" applyFont="1" applyFill="1" applyBorder="1" applyAlignment="1">
      <alignment horizontal="center" vertical="center"/>
    </xf>
    <xf numFmtId="168" fontId="20" fillId="21" borderId="14" xfId="6" applyNumberFormat="1" applyFont="1" applyFill="1" applyBorder="1" applyAlignment="1">
      <alignment horizontal="center" vertical="center"/>
    </xf>
    <xf numFmtId="0" fontId="14" fillId="20" borderId="6" xfId="0" applyFont="1" applyFill="1" applyBorder="1" applyAlignment="1">
      <alignment horizontal="left" vertical="center" indent="1"/>
    </xf>
    <xf numFmtId="0" fontId="14" fillId="20" borderId="6" xfId="0" applyFont="1" applyFill="1" applyBorder="1" applyAlignment="1">
      <alignment horizontal="left" vertical="center" wrapText="1" indent="1"/>
    </xf>
    <xf numFmtId="43" fontId="29" fillId="0" borderId="0" xfId="6" applyNumberFormat="1" applyFont="1"/>
    <xf numFmtId="168" fontId="21" fillId="22" borderId="14" xfId="6" applyNumberFormat="1" applyFont="1" applyFill="1" applyBorder="1" applyAlignment="1">
      <alignment horizontal="center" vertical="center"/>
    </xf>
    <xf numFmtId="0" fontId="0" fillId="0" borderId="28" xfId="0" applyBorder="1"/>
    <xf numFmtId="0" fontId="38" fillId="23" borderId="0" xfId="0" applyFont="1" applyFill="1" applyAlignment="1">
      <alignment horizontal="center" vertical="center"/>
    </xf>
    <xf numFmtId="44" fontId="38" fillId="23" borderId="0" xfId="5" applyFont="1" applyFill="1" applyAlignment="1">
      <alignment horizontal="center" vertical="center"/>
    </xf>
    <xf numFmtId="0" fontId="0" fillId="0" borderId="0" xfId="0" applyAlignment="1">
      <alignment horizontal="right"/>
    </xf>
    <xf numFmtId="44" fontId="0" fillId="0" borderId="28" xfId="5" applyFont="1" applyBorder="1"/>
    <xf numFmtId="40" fontId="31" fillId="20" borderId="27" xfId="6" applyNumberFormat="1" applyFont="1" applyFill="1" applyBorder="1" applyAlignment="1">
      <alignment horizontal="right" vertical="center" wrapText="1"/>
    </xf>
    <xf numFmtId="40" fontId="31" fillId="0" borderId="27" xfId="6" applyNumberFormat="1" applyFont="1" applyBorder="1" applyAlignment="1">
      <alignment horizontal="right" vertical="center" wrapText="1"/>
    </xf>
    <xf numFmtId="40" fontId="16" fillId="0" borderId="0" xfId="6" applyNumberFormat="1"/>
    <xf numFmtId="169" fontId="25" fillId="16" borderId="16" xfId="6" applyNumberFormat="1" applyFont="1" applyFill="1" applyBorder="1" applyAlignment="1">
      <alignment horizontal="center"/>
    </xf>
    <xf numFmtId="0" fontId="19" fillId="7" borderId="0" xfId="7" applyFont="1" applyFill="1" applyAlignment="1">
      <alignment horizontal="center" vertical="center"/>
    </xf>
    <xf numFmtId="0" fontId="20" fillId="8" borderId="0" xfId="6" applyFont="1" applyFill="1" applyAlignment="1">
      <alignment horizontal="center" vertical="center"/>
    </xf>
    <xf numFmtId="0" fontId="34" fillId="0" borderId="0" xfId="6" applyFont="1"/>
    <xf numFmtId="0" fontId="23" fillId="9" borderId="11" xfId="6" applyFont="1" applyFill="1" applyBorder="1" applyAlignment="1">
      <alignment horizontal="center" vertical="center"/>
    </xf>
    <xf numFmtId="0" fontId="23" fillId="9" borderId="0" xfId="6" applyFont="1" applyFill="1" applyBorder="1" applyAlignment="1">
      <alignment horizontal="center" vertical="center"/>
    </xf>
    <xf numFmtId="0" fontId="4" fillId="0" borderId="0" xfId="4" applyProtection="1">
      <protection locked="0"/>
    </xf>
    <xf numFmtId="0" fontId="39" fillId="0" borderId="0" xfId="4" applyFont="1" applyAlignment="1" applyProtection="1">
      <alignment horizontal="left"/>
      <protection locked="0"/>
    </xf>
    <xf numFmtId="0" fontId="40" fillId="0" borderId="0" xfId="4" applyFont="1" applyAlignment="1" applyProtection="1">
      <alignment horizontal="left"/>
      <protection locked="0"/>
    </xf>
    <xf numFmtId="0" fontId="4" fillId="0" borderId="0" xfId="4" applyAlignment="1" applyProtection="1">
      <alignment horizontal="right"/>
      <protection locked="0"/>
    </xf>
    <xf numFmtId="0" fontId="20" fillId="2" borderId="20" xfId="4" applyFont="1" applyFill="1" applyBorder="1" applyAlignment="1" applyProtection="1">
      <alignment horizontal="center" vertical="center"/>
      <protection locked="0"/>
    </xf>
    <xf numFmtId="0" fontId="4" fillId="0" borderId="0" xfId="4"/>
    <xf numFmtId="0" fontId="41" fillId="0" borderId="29" xfId="4" applyFont="1" applyBorder="1" applyAlignment="1">
      <alignment horizontal="center" vertical="center"/>
    </xf>
    <xf numFmtId="0" fontId="41" fillId="0" borderId="29" xfId="4" applyFont="1" applyBorder="1" applyAlignment="1">
      <alignment horizontal="center" vertical="center" wrapText="1"/>
    </xf>
    <xf numFmtId="0" fontId="24" fillId="10" borderId="30" xfId="4" applyFont="1" applyFill="1" applyBorder="1" applyAlignment="1">
      <alignment horizontal="left" vertical="center"/>
    </xf>
    <xf numFmtId="14" fontId="24" fillId="10" borderId="30" xfId="4" applyNumberFormat="1" applyFont="1" applyFill="1" applyBorder="1" applyAlignment="1">
      <alignment horizontal="center" vertical="center"/>
    </xf>
    <xf numFmtId="170" fontId="24" fillId="10" borderId="30" xfId="4" applyNumberFormat="1" applyFont="1" applyFill="1" applyBorder="1" applyAlignment="1">
      <alignment horizontal="center" vertical="center"/>
    </xf>
    <xf numFmtId="0" fontId="42" fillId="0" borderId="0" xfId="4" applyFont="1"/>
    <xf numFmtId="44" fontId="4" fillId="0" borderId="0" xfId="4" applyNumberFormat="1"/>
    <xf numFmtId="0" fontId="24" fillId="10" borderId="0" xfId="4" applyFont="1" applyFill="1" applyAlignment="1">
      <alignment horizontal="left" vertical="center"/>
    </xf>
    <xf numFmtId="14" fontId="24" fillId="10" borderId="0" xfId="4" applyNumberFormat="1" applyFont="1" applyFill="1" applyAlignment="1">
      <alignment horizontal="center" vertical="center"/>
    </xf>
    <xf numFmtId="170" fontId="24" fillId="10" borderId="0" xfId="4" applyNumberFormat="1" applyFont="1" applyFill="1" applyAlignment="1">
      <alignment horizontal="center" vertical="center"/>
    </xf>
    <xf numFmtId="170" fontId="4" fillId="0" borderId="0" xfId="4" applyNumberFormat="1" applyProtection="1">
      <protection locked="0"/>
    </xf>
    <xf numFmtId="0" fontId="18" fillId="0" borderId="0" xfId="4" applyFont="1" applyProtection="1">
      <protection locked="0"/>
    </xf>
    <xf numFmtId="0" fontId="43" fillId="3" borderId="0" xfId="4" applyFont="1" applyFill="1" applyAlignment="1" applyProtection="1">
      <alignment horizontal="center" vertical="center"/>
      <protection locked="0"/>
    </xf>
    <xf numFmtId="0" fontId="43" fillId="3" borderId="31" xfId="4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>
      <alignment horizontal="left" vertical="center" indent="1"/>
    </xf>
    <xf numFmtId="0" fontId="14" fillId="0" borderId="6" xfId="0" applyFont="1" applyFill="1" applyBorder="1" applyAlignment="1">
      <alignment horizontal="left" vertical="center" wrapText="1" indent="1"/>
    </xf>
    <xf numFmtId="168" fontId="24" fillId="0" borderId="14" xfId="6" applyNumberFormat="1" applyFont="1" applyFill="1" applyBorder="1" applyAlignment="1">
      <alignment horizontal="center" vertical="center"/>
    </xf>
    <xf numFmtId="168" fontId="20" fillId="0" borderId="0" xfId="6" applyNumberFormat="1" applyFont="1" applyFill="1" applyBorder="1" applyAlignment="1">
      <alignment horizontal="center" vertical="center"/>
    </xf>
  </cellXfs>
  <cellStyles count="9">
    <cellStyle name="Hipervínculo" xfId="7" builtinId="8"/>
    <cellStyle name="Moneda" xfId="5" builtinId="4"/>
    <cellStyle name="Moneda 2" xfId="2" xr:uid="{456C31F7-DD06-4D77-884E-13CCF24115A0}"/>
    <cellStyle name="Normal" xfId="0" builtinId="0"/>
    <cellStyle name="Normal 2" xfId="4" xr:uid="{CBCEE52C-F913-4A99-A30A-9C8ECFCB2E7E}"/>
    <cellStyle name="Normal 3" xfId="3" xr:uid="{1D9EC43B-64B1-4DD1-8A42-C0426F9636DC}"/>
    <cellStyle name="Normal 4" xfId="1" xr:uid="{659E67B7-0CC8-48D3-ABBE-20FD635CA2A7}"/>
    <cellStyle name="Normal 5" xfId="6" xr:uid="{D8A20123-06E5-42C1-8562-E03542F67CC5}"/>
    <cellStyle name="Porcentaje 2" xfId="8" xr:uid="{2D46BF41-FB25-4259-948F-72EA3039C4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650875</xdr:colOff>
      <xdr:row>1</xdr:row>
      <xdr:rowOff>206375</xdr:rowOff>
    </xdr:from>
    <xdr:ext cx="2790825" cy="1419225"/>
    <xdr:pic>
      <xdr:nvPicPr>
        <xdr:cNvPr id="2" name="image1.png">
          <a:extLst>
            <a:ext uri="{FF2B5EF4-FFF2-40B4-BE49-F238E27FC236}">
              <a16:creationId xmlns:a16="http://schemas.microsoft.com/office/drawing/2014/main" id="{57DDA7E7-F445-41BB-A67A-B8C64CD158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26875" y="396875"/>
          <a:ext cx="2790825" cy="1419225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1FE5B-9D13-493D-B0DE-BE3BB360CE44}">
  <dimension ref="A2:K32"/>
  <sheetViews>
    <sheetView showGridLines="0" zoomScale="110" zoomScaleNormal="110" workbookViewId="0">
      <selection activeCell="E24" sqref="E24"/>
    </sheetView>
  </sheetViews>
  <sheetFormatPr baseColWidth="10" defaultRowHeight="15" x14ac:dyDescent="0.25"/>
  <cols>
    <col min="2" max="2" width="25.42578125" bestFit="1" customWidth="1"/>
    <col min="3" max="3" width="19.140625" bestFit="1" customWidth="1"/>
    <col min="5" max="5" width="34" bestFit="1" customWidth="1"/>
    <col min="6" max="6" width="25.7109375" customWidth="1"/>
    <col min="7" max="7" width="6.5703125" customWidth="1"/>
    <col min="9" max="9" width="33.7109375" bestFit="1" customWidth="1"/>
    <col min="10" max="10" width="18.7109375" bestFit="1" customWidth="1"/>
    <col min="11" max="11" width="14.42578125" bestFit="1" customWidth="1"/>
    <col min="12" max="12" width="13.28515625" bestFit="1" customWidth="1"/>
  </cols>
  <sheetData>
    <row r="2" spans="1:6" ht="23.25" x14ac:dyDescent="0.35">
      <c r="B2" s="3" t="s">
        <v>29</v>
      </c>
    </row>
    <row r="3" spans="1:6" ht="13.5" customHeight="1" x14ac:dyDescent="0.25"/>
    <row r="4" spans="1:6" ht="18.75" x14ac:dyDescent="0.3">
      <c r="B4" s="6" t="s">
        <v>0</v>
      </c>
      <c r="C4" s="7" t="s">
        <v>1</v>
      </c>
      <c r="E4" s="13" t="s">
        <v>16</v>
      </c>
      <c r="F4" s="11"/>
    </row>
    <row r="5" spans="1:6" x14ac:dyDescent="0.25">
      <c r="B5" s="1"/>
      <c r="C5" s="1"/>
      <c r="E5" s="11"/>
      <c r="F5" s="14"/>
    </row>
    <row r="6" spans="1:6" ht="18.75" x14ac:dyDescent="0.25">
      <c r="B6" s="4" t="s">
        <v>79</v>
      </c>
      <c r="C6" s="5">
        <v>1150</v>
      </c>
      <c r="E6" s="16" t="s">
        <v>17</v>
      </c>
      <c r="F6" s="81">
        <f>+C12</f>
        <v>2300</v>
      </c>
    </row>
    <row r="7" spans="1:6" ht="18.75" x14ac:dyDescent="0.25">
      <c r="B7" s="4" t="s">
        <v>80</v>
      </c>
      <c r="C7" s="5">
        <v>1150</v>
      </c>
      <c r="E7" s="16" t="s">
        <v>24</v>
      </c>
      <c r="F7" s="15">
        <f>+C15+C32+F29+J25</f>
        <v>2013</v>
      </c>
    </row>
    <row r="8" spans="1:6" ht="18.75" x14ac:dyDescent="0.3">
      <c r="B8" s="4" t="s">
        <v>2</v>
      </c>
      <c r="C8" s="5"/>
      <c r="E8" s="12"/>
      <c r="F8" s="12"/>
    </row>
    <row r="9" spans="1:6" ht="18.75" x14ac:dyDescent="0.3">
      <c r="B9" s="4" t="s">
        <v>3</v>
      </c>
      <c r="C9" s="5"/>
      <c r="E9" s="13" t="s">
        <v>18</v>
      </c>
      <c r="F9" s="23">
        <f>+F6-F7</f>
        <v>287</v>
      </c>
    </row>
    <row r="10" spans="1:6" ht="15.75" x14ac:dyDescent="0.25">
      <c r="B10" s="4" t="s">
        <v>4</v>
      </c>
      <c r="C10" s="5"/>
    </row>
    <row r="11" spans="1:6" ht="18.75" x14ac:dyDescent="0.3">
      <c r="B11" s="2"/>
      <c r="C11" s="2"/>
    </row>
    <row r="12" spans="1:6" ht="15.75" x14ac:dyDescent="0.25">
      <c r="B12" s="4" t="s">
        <v>5</v>
      </c>
      <c r="C12" s="5">
        <f>SUM(C6:C10)</f>
        <v>2300</v>
      </c>
    </row>
    <row r="15" spans="1:6" ht="18.75" x14ac:dyDescent="0.25">
      <c r="A15" s="30" t="s">
        <v>25</v>
      </c>
      <c r="B15" s="22" t="s">
        <v>19</v>
      </c>
      <c r="C15" s="5">
        <v>0</v>
      </c>
    </row>
    <row r="16" spans="1:6" ht="15.75" x14ac:dyDescent="0.25">
      <c r="C16" s="29"/>
    </row>
    <row r="17" spans="1:11" ht="18.75" x14ac:dyDescent="0.25">
      <c r="B17" s="17" t="s">
        <v>13</v>
      </c>
      <c r="C17" s="17" t="s">
        <v>1</v>
      </c>
      <c r="E17" s="19" t="s">
        <v>20</v>
      </c>
      <c r="F17" s="19" t="s">
        <v>1</v>
      </c>
      <c r="I17" s="17" t="s">
        <v>22</v>
      </c>
      <c r="J17" s="17" t="s">
        <v>1</v>
      </c>
    </row>
    <row r="18" spans="1:11" ht="15.75" x14ac:dyDescent="0.25">
      <c r="B18" s="8"/>
      <c r="C18" s="8"/>
      <c r="E18" s="10"/>
      <c r="F18" s="10"/>
      <c r="I18" s="20"/>
      <c r="J18" s="21"/>
    </row>
    <row r="19" spans="1:11" ht="15.75" x14ac:dyDescent="0.25">
      <c r="B19" s="9" t="s">
        <v>6</v>
      </c>
      <c r="C19" s="25">
        <v>350</v>
      </c>
      <c r="E19" s="9" t="s">
        <v>74</v>
      </c>
      <c r="F19" s="25">
        <v>16</v>
      </c>
      <c r="I19" s="9" t="s">
        <v>76</v>
      </c>
      <c r="J19" s="25">
        <v>29</v>
      </c>
      <c r="K19" s="80"/>
    </row>
    <row r="20" spans="1:11" ht="15.75" x14ac:dyDescent="0.25">
      <c r="B20" s="9" t="s">
        <v>9</v>
      </c>
      <c r="C20" s="25">
        <v>65</v>
      </c>
      <c r="E20" s="9" t="s">
        <v>21</v>
      </c>
      <c r="F20" s="25">
        <v>100</v>
      </c>
      <c r="I20" s="9" t="s">
        <v>23</v>
      </c>
      <c r="J20" s="25">
        <v>143</v>
      </c>
    </row>
    <row r="21" spans="1:11" ht="15.75" x14ac:dyDescent="0.25">
      <c r="B21" s="9" t="s">
        <v>7</v>
      </c>
      <c r="C21" s="25">
        <v>80</v>
      </c>
      <c r="E21" s="9" t="s">
        <v>98</v>
      </c>
      <c r="F21" s="25">
        <v>0</v>
      </c>
      <c r="I21" s="9" t="s">
        <v>77</v>
      </c>
      <c r="J21" s="25">
        <v>400</v>
      </c>
    </row>
    <row r="22" spans="1:11" ht="15.75" x14ac:dyDescent="0.25">
      <c r="B22" s="9" t="s">
        <v>8</v>
      </c>
      <c r="C22" s="25">
        <v>80</v>
      </c>
      <c r="E22" s="9"/>
      <c r="F22" s="25">
        <v>0</v>
      </c>
      <c r="I22" s="9" t="s">
        <v>11</v>
      </c>
      <c r="J22" s="25"/>
    </row>
    <row r="23" spans="1:11" ht="15.75" x14ac:dyDescent="0.25">
      <c r="B23" s="9" t="s">
        <v>71</v>
      </c>
      <c r="C23" s="25">
        <v>50</v>
      </c>
      <c r="E23" s="9"/>
      <c r="F23" s="25">
        <v>0</v>
      </c>
      <c r="I23" s="9" t="s">
        <v>11</v>
      </c>
      <c r="J23" s="25"/>
    </row>
    <row r="24" spans="1:11" ht="15.75" x14ac:dyDescent="0.25">
      <c r="B24" s="9" t="s">
        <v>99</v>
      </c>
      <c r="C24" s="25">
        <v>110</v>
      </c>
      <c r="E24" s="9"/>
      <c r="F24" s="25">
        <v>0</v>
      </c>
      <c r="I24" s="10"/>
      <c r="J24" s="10"/>
    </row>
    <row r="25" spans="1:11" ht="15.75" x14ac:dyDescent="0.25">
      <c r="B25" s="9" t="s">
        <v>73</v>
      </c>
      <c r="C25" s="25">
        <v>230</v>
      </c>
      <c r="E25" s="9"/>
      <c r="F25" s="25">
        <v>0</v>
      </c>
      <c r="H25" s="30" t="s">
        <v>28</v>
      </c>
      <c r="I25" s="28" t="s">
        <v>12</v>
      </c>
      <c r="J25" s="24">
        <f>SUM(J19:J23)</f>
        <v>572</v>
      </c>
    </row>
    <row r="26" spans="1:11" ht="15.75" x14ac:dyDescent="0.25">
      <c r="B26" s="9" t="s">
        <v>10</v>
      </c>
      <c r="C26" s="25">
        <v>200</v>
      </c>
      <c r="E26" s="9"/>
      <c r="F26" s="25">
        <v>0</v>
      </c>
    </row>
    <row r="27" spans="1:11" ht="15.75" x14ac:dyDescent="0.25">
      <c r="B27" s="9" t="s">
        <v>14</v>
      </c>
      <c r="C27" s="25">
        <v>80</v>
      </c>
      <c r="E27" s="9"/>
      <c r="F27" s="25">
        <v>0</v>
      </c>
    </row>
    <row r="28" spans="1:11" ht="15.75" x14ac:dyDescent="0.25">
      <c r="B28" s="9" t="s">
        <v>75</v>
      </c>
      <c r="C28" s="25">
        <v>80</v>
      </c>
    </row>
    <row r="29" spans="1:11" ht="15.75" x14ac:dyDescent="0.25">
      <c r="B29" s="9" t="s">
        <v>15</v>
      </c>
      <c r="C29" s="25"/>
      <c r="D29" s="30" t="s">
        <v>27</v>
      </c>
      <c r="E29" s="28" t="s">
        <v>12</v>
      </c>
      <c r="F29" s="24">
        <f>SUM(F19:F27)</f>
        <v>116</v>
      </c>
    </row>
    <row r="30" spans="1:11" ht="15.75" x14ac:dyDescent="0.25">
      <c r="B30" s="9" t="s">
        <v>11</v>
      </c>
      <c r="C30" s="25">
        <v>0</v>
      </c>
    </row>
    <row r="31" spans="1:11" ht="15.75" x14ac:dyDescent="0.25">
      <c r="A31" s="30"/>
      <c r="B31" s="26"/>
      <c r="C31" s="26"/>
    </row>
    <row r="32" spans="1:11" ht="15.75" x14ac:dyDescent="0.25">
      <c r="A32" s="30" t="s">
        <v>26</v>
      </c>
      <c r="B32" s="18" t="s">
        <v>12</v>
      </c>
      <c r="C32" s="27">
        <f>SUM(C19:C30)</f>
        <v>1325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A7293-1B22-4B6E-AE90-8D2103C2FC3F}">
  <sheetPr>
    <tabColor rgb="FF7ED957"/>
  </sheetPr>
  <dimension ref="A1:Q1024"/>
  <sheetViews>
    <sheetView showGridLines="0" tabSelected="1" zoomScale="120" zoomScaleNormal="120" workbookViewId="0">
      <pane ySplit="10" topLeftCell="A11" activePane="bottomLeft" state="frozen"/>
      <selection pane="bottomLeft" activeCell="H38" sqref="H38"/>
    </sheetView>
  </sheetViews>
  <sheetFormatPr baseColWidth="10" defaultColWidth="14.42578125" defaultRowHeight="15" customHeight="1" x14ac:dyDescent="0.2"/>
  <cols>
    <col min="1" max="1" width="27.140625" style="32" customWidth="1"/>
    <col min="2" max="14" width="12.85546875" style="32" customWidth="1"/>
    <col min="15" max="15" width="17.42578125" style="32" customWidth="1"/>
    <col min="16" max="16" width="11.5703125" style="32" bestFit="1" customWidth="1"/>
    <col min="17" max="25" width="10.7109375" style="32" customWidth="1"/>
    <col min="26" max="16384" width="14.42578125" style="32"/>
  </cols>
  <sheetData>
    <row r="1" spans="1:15" ht="48" customHeight="1" x14ac:dyDescent="0.2">
      <c r="A1" s="31" t="s">
        <v>30</v>
      </c>
      <c r="B1" s="31"/>
      <c r="C1" s="31"/>
      <c r="D1" s="107" t="s">
        <v>31</v>
      </c>
      <c r="E1" s="107"/>
      <c r="F1" s="107"/>
    </row>
    <row r="2" spans="1:15" ht="20.25" customHeight="1" x14ac:dyDescent="0.2"/>
    <row r="3" spans="1:15" ht="16.5" thickBot="1" x14ac:dyDescent="0.25">
      <c r="A3" s="33" t="s">
        <v>32</v>
      </c>
      <c r="B3" s="34" t="s">
        <v>33</v>
      </c>
      <c r="C3" s="34" t="s">
        <v>34</v>
      </c>
      <c r="D3" s="34" t="s">
        <v>35</v>
      </c>
      <c r="E3" s="34" t="s">
        <v>36</v>
      </c>
      <c r="F3" s="34" t="s">
        <v>37</v>
      </c>
      <c r="G3" s="34" t="s">
        <v>38</v>
      </c>
      <c r="H3" s="34" t="s">
        <v>39</v>
      </c>
      <c r="I3" s="34" t="s">
        <v>40</v>
      </c>
      <c r="J3" s="34" t="s">
        <v>41</v>
      </c>
      <c r="K3" s="34" t="s">
        <v>42</v>
      </c>
      <c r="L3" s="34" t="s">
        <v>89</v>
      </c>
      <c r="M3" s="34" t="s">
        <v>43</v>
      </c>
      <c r="N3" s="35" t="s">
        <v>44</v>
      </c>
      <c r="O3" s="36" t="s">
        <v>45</v>
      </c>
    </row>
    <row r="4" spans="1:15" ht="19.5" thickTop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40"/>
    </row>
    <row r="5" spans="1:15" ht="15.75" x14ac:dyDescent="0.25">
      <c r="A5" s="41" t="s">
        <v>79</v>
      </c>
      <c r="B5" s="42"/>
      <c r="C5" s="42"/>
      <c r="D5" s="42"/>
      <c r="E5" s="42"/>
      <c r="F5" s="42"/>
      <c r="G5" s="42">
        <v>1150</v>
      </c>
      <c r="H5" s="42">
        <v>1150</v>
      </c>
      <c r="I5" s="42">
        <v>1150</v>
      </c>
      <c r="J5" s="42">
        <v>1150</v>
      </c>
      <c r="K5" s="42">
        <v>1150</v>
      </c>
      <c r="L5" s="42">
        <v>1150</v>
      </c>
      <c r="M5" s="42">
        <v>1150</v>
      </c>
      <c r="N5" s="43">
        <f>+B5+C5+D5+E5+F5+G5+H5++I5+J5+K5+L5+M5</f>
        <v>8050</v>
      </c>
      <c r="O5" s="44">
        <f>$N$5/$N$10</f>
        <v>0.46802325581395349</v>
      </c>
    </row>
    <row r="6" spans="1:15" ht="15.75" x14ac:dyDescent="0.25">
      <c r="A6" s="41" t="s">
        <v>80</v>
      </c>
      <c r="B6" s="42"/>
      <c r="C6" s="42"/>
      <c r="D6" s="42"/>
      <c r="E6" s="42"/>
      <c r="F6" s="42"/>
      <c r="G6" s="42">
        <v>1150</v>
      </c>
      <c r="H6" s="42">
        <v>1150</v>
      </c>
      <c r="I6" s="42">
        <v>1150</v>
      </c>
      <c r="J6" s="42">
        <v>1150</v>
      </c>
      <c r="K6" s="42">
        <v>1150</v>
      </c>
      <c r="L6" s="42">
        <v>1150</v>
      </c>
      <c r="M6" s="42">
        <v>1150</v>
      </c>
      <c r="N6" s="43">
        <f>+B6+C6+D6+E6+F6+G6+H6++I6+J6+K6+L6+M6</f>
        <v>8050</v>
      </c>
      <c r="O6" s="44">
        <f>$N$6/$N$10</f>
        <v>0.46802325581395349</v>
      </c>
    </row>
    <row r="7" spans="1:15" ht="15.75" x14ac:dyDescent="0.25">
      <c r="A7" s="41" t="s">
        <v>46</v>
      </c>
      <c r="B7" s="42"/>
      <c r="C7" s="42"/>
      <c r="D7" s="42"/>
      <c r="E7" s="42"/>
      <c r="F7" s="42"/>
      <c r="G7" s="42"/>
      <c r="H7" s="42"/>
      <c r="I7" s="42"/>
      <c r="J7" s="42">
        <v>300</v>
      </c>
      <c r="K7" s="42"/>
      <c r="L7" s="42"/>
      <c r="M7" s="42"/>
      <c r="N7" s="43">
        <f>+B7+C7+D7+E7+F7+G7+H7++I7+J7+K7+L7+M7</f>
        <v>300</v>
      </c>
      <c r="O7" s="44">
        <f>$N$7/$N$10</f>
        <v>1.7441860465116279E-2</v>
      </c>
    </row>
    <row r="8" spans="1:15" ht="15.75" x14ac:dyDescent="0.25">
      <c r="A8" s="41" t="s">
        <v>100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>
        <v>800</v>
      </c>
      <c r="N8" s="43">
        <f>+B8+C8+D8+E8+F8+G8+H8++I8+J8+K8+L8+M8</f>
        <v>800</v>
      </c>
      <c r="O8" s="44">
        <f>$N$8/$N$10</f>
        <v>4.6511627906976744E-2</v>
      </c>
    </row>
    <row r="9" spans="1:15" ht="15.75" x14ac:dyDescent="0.25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>+B9+C9+D9+E9+F9+G9+H9++I9+J9+K9+L9+M9</f>
        <v>0</v>
      </c>
      <c r="O9" s="44">
        <f>$N$9/$N$10</f>
        <v>0</v>
      </c>
    </row>
    <row r="10" spans="1:15" ht="16.5" thickBot="1" x14ac:dyDescent="0.25">
      <c r="A10" s="45" t="s">
        <v>47</v>
      </c>
      <c r="B10" s="46">
        <f>SUM(B5:B9)</f>
        <v>0</v>
      </c>
      <c r="C10" s="46">
        <f t="shared" ref="C10:M10" si="0">SUM(C5:C9)</f>
        <v>0</v>
      </c>
      <c r="D10" s="46">
        <f t="shared" si="0"/>
        <v>0</v>
      </c>
      <c r="E10" s="46">
        <f t="shared" si="0"/>
        <v>0</v>
      </c>
      <c r="F10" s="46">
        <f t="shared" si="0"/>
        <v>0</v>
      </c>
      <c r="G10" s="46">
        <f t="shared" si="0"/>
        <v>2300</v>
      </c>
      <c r="H10" s="46">
        <f t="shared" si="0"/>
        <v>2300</v>
      </c>
      <c r="I10" s="46">
        <f t="shared" si="0"/>
        <v>2300</v>
      </c>
      <c r="J10" s="46">
        <f t="shared" si="0"/>
        <v>2600</v>
      </c>
      <c r="K10" s="46">
        <f t="shared" si="0"/>
        <v>2300</v>
      </c>
      <c r="L10" s="46">
        <f t="shared" si="0"/>
        <v>2300</v>
      </c>
      <c r="M10" s="46">
        <f t="shared" si="0"/>
        <v>3100</v>
      </c>
      <c r="N10" s="47">
        <f>SUM(N5:N9)</f>
        <v>17200</v>
      </c>
      <c r="O10" s="48">
        <f>SUM(O5:O8)</f>
        <v>1</v>
      </c>
    </row>
    <row r="11" spans="1:15" thickTop="1" x14ac:dyDescent="0.2"/>
    <row r="12" spans="1:15" ht="16.5" thickBot="1" x14ac:dyDescent="0.25">
      <c r="N12" s="49" t="s">
        <v>5</v>
      </c>
      <c r="O12" s="50" t="s">
        <v>45</v>
      </c>
    </row>
    <row r="13" spans="1:15" ht="17.25" thickTop="1" thickBot="1" x14ac:dyDescent="0.25">
      <c r="A13" s="51" t="s">
        <v>48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O13" s="40"/>
    </row>
    <row r="14" spans="1:15" ht="16.5" thickTop="1" x14ac:dyDescent="0.25">
      <c r="A14" s="41" t="s">
        <v>49</v>
      </c>
      <c r="B14" s="52"/>
      <c r="C14" s="52"/>
      <c r="D14" s="52"/>
      <c r="E14" s="52"/>
      <c r="F14" s="52"/>
      <c r="G14" s="52"/>
      <c r="H14" s="52"/>
      <c r="I14" s="52"/>
      <c r="J14" s="52">
        <v>300</v>
      </c>
      <c r="K14" s="52">
        <v>300</v>
      </c>
      <c r="L14" s="52">
        <v>300</v>
      </c>
      <c r="M14" s="52">
        <v>300</v>
      </c>
      <c r="N14" s="43">
        <f>+B14+C14+D14+E14+F14+G14+H14+I14+J14+K14+L14+M14</f>
        <v>1200</v>
      </c>
      <c r="O14" s="53">
        <f>$N$14/$N$10</f>
        <v>6.9767441860465115E-2</v>
      </c>
    </row>
    <row r="15" spans="1:15" ht="15.75" x14ac:dyDescent="0.25">
      <c r="A15" s="41" t="s">
        <v>50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43">
        <f>+B15+C15+D15+E15+F15+G15+H15+I15+J15+K15+L15+M15</f>
        <v>0</v>
      </c>
      <c r="O15" s="53">
        <f>$N$15/$N$10</f>
        <v>0</v>
      </c>
    </row>
    <row r="16" spans="1:15" ht="15.75" x14ac:dyDescent="0.25">
      <c r="A16" s="41" t="s">
        <v>51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43">
        <f>+B16+C16+D16+E16+F16+G16+H16+I16+J16+K16+L16+M16</f>
        <v>0</v>
      </c>
      <c r="O16" s="53">
        <f>$N$16/$N$10</f>
        <v>0</v>
      </c>
    </row>
    <row r="17" spans="1:17" ht="15.75" x14ac:dyDescent="0.25">
      <c r="A17" s="41" t="s">
        <v>52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43">
        <f>+B17+C17+D17+E17+F17+G17+H17+I17+J17+K17+L17+M17</f>
        <v>0</v>
      </c>
      <c r="O17" s="53">
        <f>$N$17/$N$10</f>
        <v>0</v>
      </c>
    </row>
    <row r="18" spans="1:17" ht="15.75" x14ac:dyDescent="0.25">
      <c r="A18" s="41" t="s">
        <v>53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43">
        <f>+B18+C18+D18+E18+F18+G18+H18+I18+J18+K18+L18+M18</f>
        <v>0</v>
      </c>
      <c r="O18" s="53">
        <f>$N$18/$N$10</f>
        <v>0</v>
      </c>
    </row>
    <row r="19" spans="1:17" ht="16.5" thickBot="1" x14ac:dyDescent="0.25">
      <c r="A19" s="45" t="s">
        <v>54</v>
      </c>
      <c r="B19" s="46">
        <f>SUM(B14:B18)</f>
        <v>0</v>
      </c>
      <c r="C19" s="46">
        <f t="shared" ref="C19:M19" si="1">SUM(C14:C18)</f>
        <v>0</v>
      </c>
      <c r="D19" s="46">
        <f t="shared" si="1"/>
        <v>0</v>
      </c>
      <c r="E19" s="46">
        <f t="shared" si="1"/>
        <v>0</v>
      </c>
      <c r="F19" s="46">
        <f t="shared" si="1"/>
        <v>0</v>
      </c>
      <c r="G19" s="46">
        <f t="shared" si="1"/>
        <v>0</v>
      </c>
      <c r="H19" s="46">
        <f t="shared" si="1"/>
        <v>0</v>
      </c>
      <c r="I19" s="46">
        <f t="shared" si="1"/>
        <v>0</v>
      </c>
      <c r="J19" s="46">
        <f t="shared" si="1"/>
        <v>300</v>
      </c>
      <c r="K19" s="46">
        <f t="shared" si="1"/>
        <v>300</v>
      </c>
      <c r="L19" s="46">
        <f t="shared" si="1"/>
        <v>300</v>
      </c>
      <c r="M19" s="46">
        <f t="shared" si="1"/>
        <v>300</v>
      </c>
      <c r="N19" s="47">
        <f>SUM(N14:N18)</f>
        <v>1200</v>
      </c>
      <c r="O19" s="54">
        <f>SUM(O14:O18)</f>
        <v>6.9767441860465115E-2</v>
      </c>
    </row>
    <row r="20" spans="1:17" ht="14.25" customHeight="1" thickTop="1" x14ac:dyDescent="0.25">
      <c r="O20" s="55"/>
    </row>
    <row r="21" spans="1:17" ht="15" customHeight="1" thickBot="1" x14ac:dyDescent="0.25">
      <c r="N21" s="56" t="s">
        <v>5</v>
      </c>
      <c r="O21" s="36" t="s">
        <v>45</v>
      </c>
    </row>
    <row r="22" spans="1:17" ht="17.25" thickTop="1" thickBot="1" x14ac:dyDescent="0.25">
      <c r="A22" s="57" t="s">
        <v>55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40"/>
      <c r="O22" s="40"/>
    </row>
    <row r="23" spans="1:17" ht="16.5" thickTop="1" x14ac:dyDescent="0.25">
      <c r="A23" s="58" t="s">
        <v>6</v>
      </c>
      <c r="B23" s="42"/>
      <c r="C23" s="42"/>
      <c r="D23" s="42"/>
      <c r="E23" s="42"/>
      <c r="F23" s="42"/>
      <c r="G23" s="42">
        <v>350</v>
      </c>
      <c r="H23" s="42">
        <v>350</v>
      </c>
      <c r="I23" s="42">
        <v>350</v>
      </c>
      <c r="J23" s="42">
        <v>350</v>
      </c>
      <c r="K23" s="42">
        <v>350</v>
      </c>
      <c r="L23" s="42">
        <v>350</v>
      </c>
      <c r="M23" s="42">
        <v>350</v>
      </c>
      <c r="N23" s="59">
        <f t="shared" ref="N23:N38" si="2">+B23+C23+D23+E23+F23+G23+H23+I23+J23+K23+L23+M23</f>
        <v>2450</v>
      </c>
      <c r="O23" s="85">
        <f t="shared" ref="O23:O38" si="3">N23/$N$10</f>
        <v>0.14244186046511628</v>
      </c>
    </row>
    <row r="24" spans="1:17" ht="15.75" x14ac:dyDescent="0.25">
      <c r="A24" s="58" t="s">
        <v>9</v>
      </c>
      <c r="B24" s="42"/>
      <c r="C24" s="42"/>
      <c r="D24" s="42"/>
      <c r="E24" s="42"/>
      <c r="F24" s="42"/>
      <c r="G24" s="42">
        <v>65</v>
      </c>
      <c r="H24" s="42">
        <v>65</v>
      </c>
      <c r="I24" s="42">
        <v>65</v>
      </c>
      <c r="J24" s="42">
        <v>65</v>
      </c>
      <c r="K24" s="42">
        <v>65</v>
      </c>
      <c r="L24" s="42">
        <v>65</v>
      </c>
      <c r="M24" s="42">
        <v>65</v>
      </c>
      <c r="N24" s="59">
        <f t="shared" si="2"/>
        <v>455</v>
      </c>
      <c r="O24" s="53">
        <f t="shared" si="3"/>
        <v>2.6453488372093024E-2</v>
      </c>
    </row>
    <row r="25" spans="1:17" ht="15.75" x14ac:dyDescent="0.25">
      <c r="A25" s="58" t="s">
        <v>7</v>
      </c>
      <c r="B25" s="42"/>
      <c r="C25" s="42"/>
      <c r="D25" s="42"/>
      <c r="E25" s="42"/>
      <c r="F25" s="42"/>
      <c r="G25" s="42">
        <v>80</v>
      </c>
      <c r="H25" s="42">
        <v>80</v>
      </c>
      <c r="I25" s="42">
        <v>80</v>
      </c>
      <c r="J25" s="42">
        <v>80</v>
      </c>
      <c r="K25" s="42">
        <v>80</v>
      </c>
      <c r="L25" s="42">
        <v>80</v>
      </c>
      <c r="M25" s="42">
        <v>80</v>
      </c>
      <c r="N25" s="59">
        <f t="shared" si="2"/>
        <v>560</v>
      </c>
      <c r="O25" s="53">
        <f t="shared" si="3"/>
        <v>3.255813953488372E-2</v>
      </c>
    </row>
    <row r="26" spans="1:17" ht="15.75" x14ac:dyDescent="0.25">
      <c r="A26" s="58" t="s">
        <v>8</v>
      </c>
      <c r="B26" s="42"/>
      <c r="C26" s="42"/>
      <c r="D26" s="42"/>
      <c r="E26" s="42"/>
      <c r="F26" s="42"/>
      <c r="G26" s="42">
        <v>80</v>
      </c>
      <c r="H26" s="42">
        <v>80</v>
      </c>
      <c r="I26" s="42">
        <v>80</v>
      </c>
      <c r="J26" s="42">
        <v>80</v>
      </c>
      <c r="K26" s="42">
        <v>80</v>
      </c>
      <c r="L26" s="42">
        <v>80</v>
      </c>
      <c r="M26" s="42">
        <v>80</v>
      </c>
      <c r="N26" s="59">
        <f t="shared" si="2"/>
        <v>560</v>
      </c>
      <c r="O26" s="53">
        <f t="shared" si="3"/>
        <v>3.255813953488372E-2</v>
      </c>
    </row>
    <row r="27" spans="1:17" ht="15.75" x14ac:dyDescent="0.25">
      <c r="A27" s="58" t="s">
        <v>71</v>
      </c>
      <c r="B27" s="42"/>
      <c r="C27" s="42"/>
      <c r="D27" s="42"/>
      <c r="E27" s="42"/>
      <c r="F27" s="42"/>
      <c r="G27" s="42">
        <v>50</v>
      </c>
      <c r="H27" s="42">
        <v>50</v>
      </c>
      <c r="I27" s="42">
        <v>50</v>
      </c>
      <c r="J27" s="42">
        <v>50</v>
      </c>
      <c r="K27" s="42">
        <v>50</v>
      </c>
      <c r="L27" s="42">
        <v>50</v>
      </c>
      <c r="M27" s="42">
        <v>50</v>
      </c>
      <c r="N27" s="59">
        <f t="shared" si="2"/>
        <v>350</v>
      </c>
      <c r="O27" s="53">
        <f t="shared" si="3"/>
        <v>2.0348837209302327E-2</v>
      </c>
      <c r="P27"/>
      <c r="Q27"/>
    </row>
    <row r="28" spans="1:17" ht="15.75" x14ac:dyDescent="0.25">
      <c r="A28" s="58" t="s">
        <v>72</v>
      </c>
      <c r="B28" s="42"/>
      <c r="C28" s="42"/>
      <c r="D28" s="42"/>
      <c r="E28" s="42"/>
      <c r="F28" s="42"/>
      <c r="G28" s="42">
        <v>110</v>
      </c>
      <c r="H28" s="42">
        <v>110</v>
      </c>
      <c r="I28" s="42">
        <v>110</v>
      </c>
      <c r="J28" s="42">
        <v>110</v>
      </c>
      <c r="K28" s="42">
        <v>110</v>
      </c>
      <c r="L28" s="42">
        <v>110</v>
      </c>
      <c r="M28" s="42">
        <v>110</v>
      </c>
      <c r="N28" s="59">
        <f t="shared" si="2"/>
        <v>770</v>
      </c>
      <c r="O28" s="53">
        <f t="shared" si="3"/>
        <v>4.4767441860465114E-2</v>
      </c>
      <c r="P28"/>
      <c r="Q28"/>
    </row>
    <row r="29" spans="1:17" ht="15.75" x14ac:dyDescent="0.25">
      <c r="A29" s="58" t="s">
        <v>73</v>
      </c>
      <c r="B29" s="42"/>
      <c r="C29" s="42"/>
      <c r="D29" s="42"/>
      <c r="E29" s="42"/>
      <c r="F29" s="42"/>
      <c r="G29" s="42">
        <v>230</v>
      </c>
      <c r="H29" s="42">
        <v>230</v>
      </c>
      <c r="I29" s="42">
        <v>230</v>
      </c>
      <c r="J29" s="42">
        <v>230</v>
      </c>
      <c r="K29" s="42">
        <v>230</v>
      </c>
      <c r="L29" s="42">
        <v>230</v>
      </c>
      <c r="M29" s="42">
        <v>230</v>
      </c>
      <c r="N29" s="59">
        <f t="shared" si="2"/>
        <v>1610</v>
      </c>
      <c r="O29" s="53">
        <f t="shared" si="3"/>
        <v>9.3604651162790695E-2</v>
      </c>
      <c r="P29"/>
      <c r="Q29"/>
    </row>
    <row r="30" spans="1:17" ht="15.75" customHeight="1" x14ac:dyDescent="0.25">
      <c r="A30" s="58" t="s">
        <v>10</v>
      </c>
      <c r="B30" s="42"/>
      <c r="C30" s="42"/>
      <c r="D30" s="42"/>
      <c r="E30" s="42"/>
      <c r="F30" s="42"/>
      <c r="G30" s="42">
        <v>200</v>
      </c>
      <c r="H30" s="97">
        <v>300</v>
      </c>
      <c r="I30" s="97">
        <v>300</v>
      </c>
      <c r="J30" s="97">
        <v>300</v>
      </c>
      <c r="K30" s="97">
        <v>300</v>
      </c>
      <c r="L30" s="97">
        <v>300</v>
      </c>
      <c r="M30" s="97">
        <v>300</v>
      </c>
      <c r="N30" s="59">
        <f t="shared" si="2"/>
        <v>2000</v>
      </c>
      <c r="O30" s="106">
        <f t="shared" si="3"/>
        <v>0.11627906976744186</v>
      </c>
      <c r="P30"/>
      <c r="Q30"/>
    </row>
    <row r="31" spans="1:17" ht="15.75" customHeight="1" x14ac:dyDescent="0.25">
      <c r="A31" s="58" t="s">
        <v>14</v>
      </c>
      <c r="B31" s="42"/>
      <c r="C31" s="42"/>
      <c r="D31" s="42"/>
      <c r="E31" s="42"/>
      <c r="F31" s="42"/>
      <c r="G31" s="42">
        <v>80</v>
      </c>
      <c r="H31" s="42">
        <v>80</v>
      </c>
      <c r="I31" s="42">
        <v>80</v>
      </c>
      <c r="J31" s="42">
        <v>80</v>
      </c>
      <c r="K31" s="42">
        <v>80</v>
      </c>
      <c r="L31" s="42">
        <v>80</v>
      </c>
      <c r="M31" s="42">
        <v>80</v>
      </c>
      <c r="N31" s="59">
        <f t="shared" si="2"/>
        <v>560</v>
      </c>
      <c r="O31" s="53">
        <f t="shared" si="3"/>
        <v>3.255813953488372E-2</v>
      </c>
      <c r="P31"/>
      <c r="Q31"/>
    </row>
    <row r="32" spans="1:17" ht="15.75" customHeight="1" x14ac:dyDescent="0.25">
      <c r="A32" s="58" t="s">
        <v>75</v>
      </c>
      <c r="B32" s="42"/>
      <c r="C32" s="42"/>
      <c r="D32" s="42"/>
      <c r="E32" s="42"/>
      <c r="F32" s="42"/>
      <c r="G32" s="42">
        <v>80</v>
      </c>
      <c r="H32" s="42">
        <v>80</v>
      </c>
      <c r="I32" s="42">
        <v>80</v>
      </c>
      <c r="J32" s="42">
        <v>80</v>
      </c>
      <c r="K32" s="42">
        <v>80</v>
      </c>
      <c r="L32" s="42">
        <v>80</v>
      </c>
      <c r="M32" s="42">
        <v>80</v>
      </c>
      <c r="N32" s="59">
        <f t="shared" si="2"/>
        <v>560</v>
      </c>
      <c r="O32" s="53">
        <f t="shared" si="3"/>
        <v>3.255813953488372E-2</v>
      </c>
      <c r="P32"/>
      <c r="Q32"/>
    </row>
    <row r="33" spans="1:17" ht="15.75" customHeight="1" x14ac:dyDescent="0.25">
      <c r="A33" s="83" t="s">
        <v>76</v>
      </c>
      <c r="B33" s="42"/>
      <c r="C33" s="42"/>
      <c r="D33" s="42"/>
      <c r="E33" s="42"/>
      <c r="F33" s="42"/>
      <c r="G33" s="84">
        <v>29</v>
      </c>
      <c r="H33" s="84">
        <v>50</v>
      </c>
      <c r="I33" s="84">
        <v>400</v>
      </c>
      <c r="J33" s="42">
        <v>0</v>
      </c>
      <c r="K33" s="42">
        <v>0</v>
      </c>
      <c r="L33" s="42">
        <v>0</v>
      </c>
      <c r="M33" s="42">
        <v>0</v>
      </c>
      <c r="N33" s="59">
        <f t="shared" si="2"/>
        <v>479</v>
      </c>
      <c r="O33" s="53">
        <f t="shared" si="3"/>
        <v>2.7848837209302327E-2</v>
      </c>
      <c r="P33"/>
      <c r="Q33"/>
    </row>
    <row r="34" spans="1:17" ht="15.75" customHeight="1" x14ac:dyDescent="0.25">
      <c r="A34" s="82" t="s">
        <v>77</v>
      </c>
      <c r="B34" s="42"/>
      <c r="C34" s="42"/>
      <c r="D34" s="42"/>
      <c r="E34" s="42"/>
      <c r="F34" s="42"/>
      <c r="G34" s="60">
        <v>400</v>
      </c>
      <c r="H34" s="60">
        <v>400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59">
        <f>+B34+C34+D34+E34+F34+G34+H34+I34+J34+K34+L34+M34</f>
        <v>800</v>
      </c>
      <c r="O34" s="85">
        <f>N34/$N$10</f>
        <v>4.6511627906976744E-2</v>
      </c>
      <c r="P34"/>
      <c r="Q34"/>
    </row>
    <row r="35" spans="1:17" ht="15.75" customHeight="1" x14ac:dyDescent="0.25">
      <c r="A35" s="58" t="s">
        <v>23</v>
      </c>
      <c r="B35" s="42"/>
      <c r="C35" s="42"/>
      <c r="D35" s="42"/>
      <c r="E35" s="42"/>
      <c r="F35" s="42"/>
      <c r="G35" s="42">
        <v>143</v>
      </c>
      <c r="H35" s="42">
        <v>143</v>
      </c>
      <c r="I35" s="42">
        <v>143</v>
      </c>
      <c r="J35" s="42">
        <v>143</v>
      </c>
      <c r="K35" s="42">
        <v>143</v>
      </c>
      <c r="L35" s="42">
        <v>143</v>
      </c>
      <c r="M35" s="42">
        <v>143</v>
      </c>
      <c r="N35" s="59">
        <f t="shared" si="2"/>
        <v>1001</v>
      </c>
      <c r="O35" s="53">
        <f t="shared" si="3"/>
        <v>5.8197674418604649E-2</v>
      </c>
      <c r="P35"/>
      <c r="Q35"/>
    </row>
    <row r="36" spans="1:17" ht="15.75" customHeight="1" x14ac:dyDescent="0.25">
      <c r="A36" s="58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59">
        <f t="shared" si="2"/>
        <v>0</v>
      </c>
      <c r="O36" s="53">
        <f t="shared" si="3"/>
        <v>0</v>
      </c>
      <c r="P36"/>
      <c r="Q36"/>
    </row>
    <row r="37" spans="1:17" ht="15.75" customHeight="1" x14ac:dyDescent="0.25">
      <c r="A37" s="58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59">
        <f t="shared" si="2"/>
        <v>0</v>
      </c>
      <c r="O37" s="53">
        <f t="shared" si="3"/>
        <v>0</v>
      </c>
      <c r="P37"/>
      <c r="Q37"/>
    </row>
    <row r="38" spans="1:17" ht="15.75" customHeight="1" x14ac:dyDescent="0.25">
      <c r="A38" s="58" t="s">
        <v>11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59">
        <f t="shared" si="2"/>
        <v>0</v>
      </c>
      <c r="O38" s="53">
        <f t="shared" si="3"/>
        <v>0</v>
      </c>
      <c r="P38"/>
      <c r="Q38"/>
    </row>
    <row r="39" spans="1:17" ht="15.75" customHeight="1" thickBot="1" x14ac:dyDescent="0.25">
      <c r="A39" s="61" t="s">
        <v>56</v>
      </c>
      <c r="B39" s="46">
        <f t="shared" ref="B39:O39" si="4">SUM(B23:B38)</f>
        <v>0</v>
      </c>
      <c r="C39" s="46">
        <f t="shared" si="4"/>
        <v>0</v>
      </c>
      <c r="D39" s="46">
        <f t="shared" si="4"/>
        <v>0</v>
      </c>
      <c r="E39" s="46">
        <f t="shared" si="4"/>
        <v>0</v>
      </c>
      <c r="F39" s="46">
        <f t="shared" si="4"/>
        <v>0</v>
      </c>
      <c r="G39" s="46">
        <f t="shared" si="4"/>
        <v>1897</v>
      </c>
      <c r="H39" s="46">
        <f t="shared" si="4"/>
        <v>2018</v>
      </c>
      <c r="I39" s="46">
        <f t="shared" si="4"/>
        <v>1968</v>
      </c>
      <c r="J39" s="46">
        <f t="shared" si="4"/>
        <v>1568</v>
      </c>
      <c r="K39" s="46">
        <f t="shared" si="4"/>
        <v>1568</v>
      </c>
      <c r="L39" s="46">
        <f t="shared" si="4"/>
        <v>1568</v>
      </c>
      <c r="M39" s="46">
        <f t="shared" si="4"/>
        <v>1568</v>
      </c>
      <c r="N39" s="62">
        <f t="shared" si="4"/>
        <v>12155</v>
      </c>
      <c r="O39" s="63">
        <f t="shared" si="4"/>
        <v>0.70668604651162792</v>
      </c>
    </row>
    <row r="40" spans="1:17" ht="15.75" customHeight="1" thickTop="1" x14ac:dyDescent="0.2"/>
    <row r="41" spans="1:17" ht="15.75" customHeight="1" thickBot="1" x14ac:dyDescent="0.25"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 t="s">
        <v>5</v>
      </c>
      <c r="O41" s="66" t="s">
        <v>45</v>
      </c>
    </row>
    <row r="42" spans="1:17" ht="17.25" thickTop="1" thickBot="1" x14ac:dyDescent="0.25">
      <c r="A42" s="67" t="s">
        <v>57</v>
      </c>
      <c r="B42" s="38" t="s">
        <v>58</v>
      </c>
      <c r="C42" s="38" t="s">
        <v>58</v>
      </c>
      <c r="D42" s="38" t="s">
        <v>58</v>
      </c>
      <c r="E42" s="38" t="s">
        <v>58</v>
      </c>
      <c r="F42" s="38" t="s">
        <v>58</v>
      </c>
      <c r="G42" s="38" t="s">
        <v>58</v>
      </c>
      <c r="H42" s="38" t="s">
        <v>58</v>
      </c>
      <c r="I42" s="38" t="s">
        <v>58</v>
      </c>
      <c r="J42" s="38" t="s">
        <v>58</v>
      </c>
      <c r="K42" s="38" t="s">
        <v>58</v>
      </c>
      <c r="L42" s="38" t="s">
        <v>58</v>
      </c>
      <c r="M42" s="38" t="s">
        <v>58</v>
      </c>
      <c r="N42" s="40" t="s">
        <v>58</v>
      </c>
      <c r="O42" s="40" t="s">
        <v>58</v>
      </c>
    </row>
    <row r="43" spans="1:17" ht="16.5" thickTop="1" x14ac:dyDescent="0.25">
      <c r="A43" s="58" t="s">
        <v>74</v>
      </c>
      <c r="B43" s="42"/>
      <c r="C43" s="42"/>
      <c r="D43" s="42"/>
      <c r="E43" s="42"/>
      <c r="F43" s="42"/>
      <c r="G43" s="42">
        <v>16</v>
      </c>
      <c r="H43" s="42">
        <v>16</v>
      </c>
      <c r="I43" s="42">
        <v>16</v>
      </c>
      <c r="J43" s="42">
        <v>16</v>
      </c>
      <c r="K43" s="42">
        <v>16</v>
      </c>
      <c r="L43" s="42">
        <v>16</v>
      </c>
      <c r="M43" s="42">
        <v>16</v>
      </c>
      <c r="N43" s="59">
        <f t="shared" ref="N43:N50" si="5">+B43+C43+D43+E43+F43+G43+H43+I43+J43+K43+L43+M43</f>
        <v>112</v>
      </c>
      <c r="O43" s="53">
        <f t="shared" ref="O43:O50" si="6">$N$43/$N$10</f>
        <v>6.5116279069767444E-3</v>
      </c>
    </row>
    <row r="44" spans="1:17" ht="15.75" x14ac:dyDescent="0.25">
      <c r="A44" s="58" t="s">
        <v>21</v>
      </c>
      <c r="B44" s="42"/>
      <c r="C44" s="42"/>
      <c r="D44" s="42"/>
      <c r="E44" s="42"/>
      <c r="F44" s="42"/>
      <c r="G44" s="42">
        <v>100</v>
      </c>
      <c r="H44" s="42">
        <v>100</v>
      </c>
      <c r="I44" s="42">
        <v>100</v>
      </c>
      <c r="J44" s="42">
        <v>100</v>
      </c>
      <c r="K44" s="42">
        <v>100</v>
      </c>
      <c r="L44" s="42">
        <v>100</v>
      </c>
      <c r="M44" s="42">
        <v>100</v>
      </c>
      <c r="N44" s="59">
        <f t="shared" si="5"/>
        <v>700</v>
      </c>
      <c r="O44" s="53">
        <f t="shared" si="6"/>
        <v>6.5116279069767444E-3</v>
      </c>
    </row>
    <row r="45" spans="1:17" ht="15.75" x14ac:dyDescent="0.25">
      <c r="A45" s="58" t="s">
        <v>78</v>
      </c>
      <c r="B45" s="42"/>
      <c r="C45" s="42"/>
      <c r="D45" s="42"/>
      <c r="E45" s="42"/>
      <c r="F45" s="42"/>
      <c r="G45" s="42">
        <v>75</v>
      </c>
      <c r="H45" s="42"/>
      <c r="I45" s="42"/>
      <c r="J45" s="42"/>
      <c r="K45" s="42"/>
      <c r="L45" s="42"/>
      <c r="M45" s="42"/>
      <c r="N45" s="59">
        <f t="shared" si="5"/>
        <v>75</v>
      </c>
      <c r="O45" s="53">
        <f t="shared" si="6"/>
        <v>6.5116279069767444E-3</v>
      </c>
    </row>
    <row r="46" spans="1:17" ht="15.75" x14ac:dyDescent="0.25">
      <c r="A46" s="58" t="s">
        <v>59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59">
        <f t="shared" si="5"/>
        <v>0</v>
      </c>
      <c r="O46" s="53">
        <f t="shared" si="6"/>
        <v>6.5116279069767444E-3</v>
      </c>
    </row>
    <row r="47" spans="1:17" ht="15.75" x14ac:dyDescent="0.25">
      <c r="A47" s="68" t="s">
        <v>60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90">
        <v>500</v>
      </c>
      <c r="N47" s="59">
        <f t="shared" si="5"/>
        <v>500</v>
      </c>
      <c r="O47" s="53">
        <f t="shared" si="6"/>
        <v>6.5116279069767444E-3</v>
      </c>
    </row>
    <row r="48" spans="1:17" ht="15.75" x14ac:dyDescent="0.25">
      <c r="A48" s="68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59">
        <f t="shared" si="5"/>
        <v>0</v>
      </c>
      <c r="O48" s="53">
        <f t="shared" si="6"/>
        <v>6.5116279069767444E-3</v>
      </c>
    </row>
    <row r="49" spans="1:15" ht="15.75" x14ac:dyDescent="0.25">
      <c r="A49" s="68" t="s">
        <v>98</v>
      </c>
      <c r="B49" s="42"/>
      <c r="C49" s="42"/>
      <c r="D49" s="42"/>
      <c r="E49" s="42"/>
      <c r="F49" s="42"/>
      <c r="G49" s="42">
        <v>150</v>
      </c>
      <c r="H49" s="42">
        <v>150</v>
      </c>
      <c r="I49" s="42">
        <v>150</v>
      </c>
      <c r="J49" s="42">
        <v>150</v>
      </c>
      <c r="K49" s="42">
        <v>150</v>
      </c>
      <c r="L49" s="42">
        <v>150</v>
      </c>
      <c r="M49" s="42">
        <v>150</v>
      </c>
      <c r="N49" s="59">
        <f t="shared" si="5"/>
        <v>1050</v>
      </c>
      <c r="O49" s="53">
        <f t="shared" si="6"/>
        <v>6.5116279069767444E-3</v>
      </c>
    </row>
    <row r="50" spans="1:15" ht="15.75" x14ac:dyDescent="0.25">
      <c r="A50" s="68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59">
        <f t="shared" si="5"/>
        <v>0</v>
      </c>
      <c r="O50" s="53">
        <f t="shared" si="6"/>
        <v>6.5116279069767444E-3</v>
      </c>
    </row>
    <row r="51" spans="1:15" ht="15.75" x14ac:dyDescent="0.25">
      <c r="A51" s="69"/>
      <c r="B51" s="69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1"/>
    </row>
    <row r="52" spans="1:15" ht="15.75" x14ac:dyDescent="0.2">
      <c r="A52" s="61" t="s">
        <v>61</v>
      </c>
      <c r="B52" s="46">
        <f>SUM(B43:B50)</f>
        <v>0</v>
      </c>
      <c r="C52" s="46">
        <f t="shared" ref="C52:M52" si="7">SUM(C43:C50)</f>
        <v>0</v>
      </c>
      <c r="D52" s="46">
        <f t="shared" si="7"/>
        <v>0</v>
      </c>
      <c r="E52" s="46">
        <f t="shared" si="7"/>
        <v>0</v>
      </c>
      <c r="F52" s="46">
        <f t="shared" si="7"/>
        <v>0</v>
      </c>
      <c r="G52" s="46">
        <f t="shared" si="7"/>
        <v>341</v>
      </c>
      <c r="H52" s="46">
        <f t="shared" si="7"/>
        <v>266</v>
      </c>
      <c r="I52" s="46">
        <f t="shared" si="7"/>
        <v>266</v>
      </c>
      <c r="J52" s="46">
        <f>SUM(J43:J50)</f>
        <v>266</v>
      </c>
      <c r="K52" s="46">
        <f>SUM(K43:K50)</f>
        <v>266</v>
      </c>
      <c r="L52" s="46">
        <f t="shared" si="7"/>
        <v>266</v>
      </c>
      <c r="M52" s="46">
        <f t="shared" si="7"/>
        <v>766</v>
      </c>
      <c r="N52" s="72">
        <f>SUM(N43:N50)</f>
        <v>2437</v>
      </c>
      <c r="O52" s="73">
        <f t="shared" ref="O52" si="8">SUM(O43:O47)</f>
        <v>3.255813953488372E-2</v>
      </c>
    </row>
    <row r="53" spans="1:15" ht="15.75" customHeight="1" x14ac:dyDescent="0.2"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</row>
    <row r="54" spans="1:15" ht="15.75" customHeight="1" thickBot="1" x14ac:dyDescent="0.25"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56" t="s">
        <v>5</v>
      </c>
    </row>
    <row r="55" spans="1:15" ht="15.75" customHeight="1" thickTop="1" thickBot="1" x14ac:dyDescent="0.25">
      <c r="B55" s="38" t="s">
        <v>58</v>
      </c>
      <c r="C55" s="38" t="s">
        <v>58</v>
      </c>
      <c r="D55" s="38" t="s">
        <v>58</v>
      </c>
      <c r="E55" s="38" t="s">
        <v>58</v>
      </c>
      <c r="F55" s="38" t="s">
        <v>58</v>
      </c>
      <c r="G55" s="38" t="s">
        <v>58</v>
      </c>
      <c r="H55" s="38" t="s">
        <v>58</v>
      </c>
      <c r="I55" s="38" t="s">
        <v>58</v>
      </c>
      <c r="J55" s="38" t="s">
        <v>58</v>
      </c>
      <c r="K55" s="38" t="s">
        <v>58</v>
      </c>
      <c r="L55" s="38" t="s">
        <v>58</v>
      </c>
      <c r="M55" s="38" t="s">
        <v>58</v>
      </c>
      <c r="N55" s="39" t="s">
        <v>58</v>
      </c>
    </row>
    <row r="56" spans="1:15" ht="15.75" customHeight="1" thickTop="1" thickBot="1" x14ac:dyDescent="0.25">
      <c r="A56" s="74" t="s">
        <v>32</v>
      </c>
      <c r="B56" s="75">
        <f t="shared" ref="B56:N56" si="9">+B10</f>
        <v>0</v>
      </c>
      <c r="C56" s="75">
        <f t="shared" si="9"/>
        <v>0</v>
      </c>
      <c r="D56" s="75">
        <f t="shared" si="9"/>
        <v>0</v>
      </c>
      <c r="E56" s="75">
        <f t="shared" si="9"/>
        <v>0</v>
      </c>
      <c r="F56" s="75">
        <f t="shared" si="9"/>
        <v>0</v>
      </c>
      <c r="G56" s="75">
        <f t="shared" si="9"/>
        <v>2300</v>
      </c>
      <c r="H56" s="75">
        <f t="shared" si="9"/>
        <v>2300</v>
      </c>
      <c r="I56" s="75">
        <f t="shared" si="9"/>
        <v>2300</v>
      </c>
      <c r="J56" s="75">
        <f t="shared" si="9"/>
        <v>2600</v>
      </c>
      <c r="K56" s="75">
        <f t="shared" si="9"/>
        <v>2300</v>
      </c>
      <c r="L56" s="75">
        <f t="shared" si="9"/>
        <v>2300</v>
      </c>
      <c r="M56" s="75">
        <f t="shared" si="9"/>
        <v>3100</v>
      </c>
      <c r="N56" s="75">
        <f t="shared" si="9"/>
        <v>17200</v>
      </c>
    </row>
    <row r="57" spans="1:15" ht="15.75" customHeight="1" thickTop="1" thickBot="1" x14ac:dyDescent="0.25">
      <c r="A57" s="74" t="s">
        <v>62</v>
      </c>
      <c r="B57" s="75">
        <f t="shared" ref="B57:N57" si="10">+B19</f>
        <v>0</v>
      </c>
      <c r="C57" s="75">
        <f t="shared" si="10"/>
        <v>0</v>
      </c>
      <c r="D57" s="75">
        <f t="shared" si="10"/>
        <v>0</v>
      </c>
      <c r="E57" s="75">
        <f t="shared" si="10"/>
        <v>0</v>
      </c>
      <c r="F57" s="75">
        <f t="shared" si="10"/>
        <v>0</v>
      </c>
      <c r="G57" s="75">
        <f t="shared" si="10"/>
        <v>0</v>
      </c>
      <c r="H57" s="75">
        <f t="shared" si="10"/>
        <v>0</v>
      </c>
      <c r="I57" s="75">
        <f t="shared" si="10"/>
        <v>0</v>
      </c>
      <c r="J57" s="75">
        <f t="shared" si="10"/>
        <v>300</v>
      </c>
      <c r="K57" s="75">
        <f t="shared" si="10"/>
        <v>300</v>
      </c>
      <c r="L57" s="75">
        <f t="shared" si="10"/>
        <v>300</v>
      </c>
      <c r="M57" s="75">
        <f t="shared" si="10"/>
        <v>300</v>
      </c>
      <c r="N57" s="75">
        <f t="shared" si="10"/>
        <v>1200</v>
      </c>
    </row>
    <row r="58" spans="1:15" ht="15.75" customHeight="1" thickTop="1" thickBot="1" x14ac:dyDescent="0.25">
      <c r="A58" s="74" t="s">
        <v>63</v>
      </c>
      <c r="B58" s="75">
        <f>+B39</f>
        <v>0</v>
      </c>
      <c r="C58" s="75">
        <f t="shared" ref="C58:N58" si="11">+C39</f>
        <v>0</v>
      </c>
      <c r="D58" s="75">
        <f t="shared" si="11"/>
        <v>0</v>
      </c>
      <c r="E58" s="75">
        <f t="shared" si="11"/>
        <v>0</v>
      </c>
      <c r="F58" s="75">
        <f t="shared" si="11"/>
        <v>0</v>
      </c>
      <c r="G58" s="75">
        <f t="shared" si="11"/>
        <v>1897</v>
      </c>
      <c r="H58" s="75">
        <f t="shared" si="11"/>
        <v>2018</v>
      </c>
      <c r="I58" s="75">
        <f t="shared" si="11"/>
        <v>1968</v>
      </c>
      <c r="J58" s="75">
        <f t="shared" si="11"/>
        <v>1568</v>
      </c>
      <c r="K58" s="75">
        <f t="shared" si="11"/>
        <v>1568</v>
      </c>
      <c r="L58" s="75">
        <f t="shared" si="11"/>
        <v>1568</v>
      </c>
      <c r="M58" s="75">
        <f t="shared" si="11"/>
        <v>1568</v>
      </c>
      <c r="N58" s="75">
        <f t="shared" si="11"/>
        <v>12155</v>
      </c>
    </row>
    <row r="59" spans="1:15" ht="15.75" customHeight="1" thickTop="1" thickBot="1" x14ac:dyDescent="0.25">
      <c r="A59" s="74" t="s">
        <v>64</v>
      </c>
      <c r="B59" s="75">
        <f>+B52</f>
        <v>0</v>
      </c>
      <c r="C59" s="75">
        <f t="shared" ref="C59:N59" si="12">+C52</f>
        <v>0</v>
      </c>
      <c r="D59" s="75">
        <f t="shared" si="12"/>
        <v>0</v>
      </c>
      <c r="E59" s="75">
        <f t="shared" si="12"/>
        <v>0</v>
      </c>
      <c r="F59" s="75">
        <f t="shared" si="12"/>
        <v>0</v>
      </c>
      <c r="G59" s="75">
        <f t="shared" si="12"/>
        <v>341</v>
      </c>
      <c r="H59" s="75">
        <f t="shared" si="12"/>
        <v>266</v>
      </c>
      <c r="I59" s="75">
        <f t="shared" si="12"/>
        <v>266</v>
      </c>
      <c r="J59" s="75">
        <f t="shared" si="12"/>
        <v>266</v>
      </c>
      <c r="K59" s="75">
        <f t="shared" si="12"/>
        <v>266</v>
      </c>
      <c r="L59" s="75">
        <f t="shared" si="12"/>
        <v>266</v>
      </c>
      <c r="M59" s="75">
        <f t="shared" si="12"/>
        <v>766</v>
      </c>
      <c r="N59" s="75">
        <f t="shared" si="12"/>
        <v>2437</v>
      </c>
      <c r="O59" s="64"/>
    </row>
    <row r="60" spans="1:15" ht="15.75" customHeight="1" thickTop="1" x14ac:dyDescent="0.2">
      <c r="A60" s="76"/>
    </row>
    <row r="61" spans="1:15" ht="15.75" customHeight="1" x14ac:dyDescent="0.2">
      <c r="A61" s="77" t="s">
        <v>65</v>
      </c>
      <c r="B61" s="78">
        <f>+B56-B57-B58-B59</f>
        <v>0</v>
      </c>
      <c r="C61" s="78">
        <f t="shared" ref="C61:N61" si="13">+C56-C57-C58-C59</f>
        <v>0</v>
      </c>
      <c r="D61" s="78">
        <f t="shared" si="13"/>
        <v>0</v>
      </c>
      <c r="E61" s="78">
        <f t="shared" si="13"/>
        <v>0</v>
      </c>
      <c r="F61" s="78">
        <f t="shared" si="13"/>
        <v>0</v>
      </c>
      <c r="G61" s="103">
        <f t="shared" si="13"/>
        <v>62</v>
      </c>
      <c r="H61" s="104">
        <f t="shared" si="13"/>
        <v>16</v>
      </c>
      <c r="I61" s="104">
        <f t="shared" si="13"/>
        <v>66</v>
      </c>
      <c r="J61" s="104">
        <f t="shared" si="13"/>
        <v>466</v>
      </c>
      <c r="K61" s="104">
        <f t="shared" si="13"/>
        <v>166</v>
      </c>
      <c r="L61" s="104">
        <f t="shared" si="13"/>
        <v>166</v>
      </c>
      <c r="M61" s="104">
        <f t="shared" si="13"/>
        <v>466</v>
      </c>
      <c r="N61" s="104">
        <f t="shared" si="13"/>
        <v>1408</v>
      </c>
    </row>
    <row r="62" spans="1:15" ht="15.75" customHeight="1" x14ac:dyDescent="0.2">
      <c r="G62" s="105"/>
      <c r="H62" s="105"/>
      <c r="I62" s="105"/>
      <c r="J62" s="105"/>
      <c r="K62" s="105"/>
      <c r="L62" s="105"/>
      <c r="M62" s="105"/>
      <c r="N62" s="105"/>
    </row>
    <row r="63" spans="1:15" ht="15.75" customHeight="1" x14ac:dyDescent="0.2">
      <c r="A63" s="79" t="s">
        <v>66</v>
      </c>
      <c r="B63" s="79"/>
      <c r="C63" s="64"/>
      <c r="D63" s="64"/>
      <c r="E63" s="64"/>
      <c r="F63" s="64"/>
      <c r="G63" s="64"/>
      <c r="H63" s="96"/>
      <c r="I63" s="64"/>
      <c r="J63" s="64"/>
      <c r="K63" s="64"/>
      <c r="L63" s="64"/>
      <c r="M63" s="64"/>
      <c r="N63" s="64"/>
      <c r="O63" s="64"/>
    </row>
    <row r="64" spans="1:15" ht="15.75" customHeight="1" x14ac:dyDescent="0.2">
      <c r="A64" s="79" t="s">
        <v>67</v>
      </c>
      <c r="B64" s="79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</row>
    <row r="65" spans="1:15" ht="15.75" customHeight="1" x14ac:dyDescent="0.2">
      <c r="A65" s="79" t="s">
        <v>68</v>
      </c>
      <c r="B65" s="79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</row>
    <row r="66" spans="1:15" ht="15.75" customHeight="1" x14ac:dyDescent="0.2">
      <c r="A66" s="79" t="s">
        <v>69</v>
      </c>
      <c r="B66" s="79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ht="15.75" customHeight="1" x14ac:dyDescent="0.2">
      <c r="A67" s="108" t="s">
        <v>70</v>
      </c>
      <c r="B67" s="108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</row>
    <row r="68" spans="1:15" ht="15.75" customHeight="1" x14ac:dyDescent="0.2"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</row>
    <row r="69" spans="1:15" ht="15.75" customHeight="1" x14ac:dyDescent="0.2"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</row>
    <row r="70" spans="1:15" ht="15.75" customHeight="1" x14ac:dyDescent="0.2"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</row>
    <row r="71" spans="1:15" ht="15.75" customHeight="1" x14ac:dyDescent="0.2"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</row>
    <row r="72" spans="1:15" ht="15.75" customHeight="1" x14ac:dyDescent="0.2"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</row>
    <row r="73" spans="1:15" ht="15.75" customHeight="1" x14ac:dyDescent="0.2"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</row>
    <row r="74" spans="1:15" ht="15.75" customHeight="1" x14ac:dyDescent="0.2"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</row>
    <row r="75" spans="1:15" ht="15.75" customHeight="1" x14ac:dyDescent="0.2"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</row>
    <row r="76" spans="1:15" ht="15.75" customHeight="1" x14ac:dyDescent="0.2"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</row>
    <row r="77" spans="1:15" ht="15.75" customHeight="1" x14ac:dyDescent="0.2"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</row>
    <row r="78" spans="1:15" ht="15.75" customHeight="1" x14ac:dyDescent="0.2"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</row>
    <row r="79" spans="1:15" ht="15.75" customHeight="1" x14ac:dyDescent="0.2"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</row>
    <row r="80" spans="1:15" ht="15.75" customHeight="1" x14ac:dyDescent="0.2"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</row>
    <row r="81" spans="3:15" ht="15.75" customHeight="1" x14ac:dyDescent="0.2"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</row>
    <row r="82" spans="3:15" ht="15.75" customHeight="1" x14ac:dyDescent="0.2"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</row>
    <row r="83" spans="3:15" ht="15.75" customHeight="1" x14ac:dyDescent="0.2"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</row>
    <row r="84" spans="3:15" ht="15.75" customHeight="1" x14ac:dyDescent="0.2"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</row>
    <row r="85" spans="3:15" ht="15.75" customHeight="1" x14ac:dyDescent="0.2"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</row>
    <row r="86" spans="3:15" ht="15.75" customHeight="1" x14ac:dyDescent="0.2"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</row>
    <row r="87" spans="3:15" ht="15.75" customHeight="1" x14ac:dyDescent="0.2"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</row>
    <row r="88" spans="3:15" ht="15.75" customHeight="1" x14ac:dyDescent="0.2"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</row>
    <row r="89" spans="3:15" ht="15.75" customHeight="1" x14ac:dyDescent="0.2"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</row>
    <row r="90" spans="3:15" ht="15.75" customHeight="1" x14ac:dyDescent="0.2"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</row>
    <row r="91" spans="3:15" ht="15.75" customHeight="1" x14ac:dyDescent="0.2"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</row>
    <row r="92" spans="3:15" ht="15.75" customHeight="1" x14ac:dyDescent="0.2"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</row>
    <row r="93" spans="3:15" ht="15.75" customHeight="1" x14ac:dyDescent="0.2"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</row>
    <row r="94" spans="3:15" ht="15.75" customHeight="1" x14ac:dyDescent="0.2"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</row>
    <row r="95" spans="3:15" ht="15.75" customHeight="1" x14ac:dyDescent="0.2"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</row>
    <row r="96" spans="3:15" ht="15.75" customHeight="1" x14ac:dyDescent="0.2"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</row>
    <row r="97" spans="3:15" ht="15.75" customHeight="1" x14ac:dyDescent="0.2"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</row>
    <row r="98" spans="3:15" ht="15.75" customHeight="1" x14ac:dyDescent="0.2"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</row>
    <row r="99" spans="3:15" ht="15.75" customHeight="1" x14ac:dyDescent="0.2"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</row>
    <row r="100" spans="3:15" ht="15.75" customHeight="1" x14ac:dyDescent="0.2"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</row>
    <row r="101" spans="3:15" ht="15.75" customHeight="1" x14ac:dyDescent="0.2"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</row>
    <row r="102" spans="3:15" ht="15.75" customHeight="1" x14ac:dyDescent="0.2"/>
    <row r="103" spans="3:15" ht="15.75" customHeight="1" x14ac:dyDescent="0.2"/>
    <row r="104" spans="3:15" ht="15.75" customHeight="1" x14ac:dyDescent="0.2"/>
    <row r="105" spans="3:15" ht="15.75" customHeight="1" x14ac:dyDescent="0.2"/>
    <row r="106" spans="3:15" ht="15.75" customHeight="1" x14ac:dyDescent="0.2"/>
    <row r="107" spans="3:15" ht="15.75" customHeight="1" x14ac:dyDescent="0.2"/>
    <row r="108" spans="3:15" ht="15.75" customHeight="1" x14ac:dyDescent="0.2"/>
    <row r="109" spans="3:15" ht="15.75" customHeight="1" x14ac:dyDescent="0.2"/>
    <row r="110" spans="3:15" ht="15.75" customHeight="1" x14ac:dyDescent="0.2"/>
    <row r="111" spans="3:15" ht="15.75" customHeight="1" x14ac:dyDescent="0.2"/>
    <row r="112" spans="3:15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4.25" x14ac:dyDescent="0.2"/>
  </sheetData>
  <mergeCells count="2">
    <mergeCell ref="D1:F1"/>
    <mergeCell ref="A67:O6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77867-A6DE-434B-B920-DC3B0C09C6F0}">
  <sheetPr>
    <tabColor theme="5"/>
  </sheetPr>
  <dimension ref="B1:AL1029"/>
  <sheetViews>
    <sheetView showGridLines="0" zoomScale="110" zoomScaleNormal="110" workbookViewId="0">
      <pane ySplit="7" topLeftCell="A8" activePane="bottomLeft" state="frozen"/>
      <selection pane="bottomLeft" activeCell="I20" sqref="I20"/>
    </sheetView>
  </sheetViews>
  <sheetFormatPr baseColWidth="10" defaultColWidth="14.42578125" defaultRowHeight="15" customHeight="1" x14ac:dyDescent="0.2"/>
  <cols>
    <col min="1" max="1" width="12.5703125" style="112" customWidth="1"/>
    <col min="2" max="2" width="21.42578125" style="112" customWidth="1"/>
    <col min="3" max="3" width="12.5703125" style="112" customWidth="1"/>
    <col min="4" max="4" width="20.140625" style="112" bestFit="1" customWidth="1"/>
    <col min="5" max="5" width="19.85546875" style="112" bestFit="1" customWidth="1"/>
    <col min="6" max="6" width="16.42578125" style="112" customWidth="1"/>
    <col min="7" max="7" width="18.140625" style="112" customWidth="1"/>
    <col min="8" max="9" width="16.42578125" style="112" customWidth="1"/>
    <col min="10" max="10" width="46.85546875" style="112" bestFit="1" customWidth="1"/>
    <col min="11" max="11" width="28.7109375" style="112" customWidth="1"/>
    <col min="12" max="38" width="12.5703125" style="112" customWidth="1"/>
    <col min="39" max="16384" width="14.42578125" style="112"/>
  </cols>
  <sheetData>
    <row r="1" spans="2:38" ht="14.25" customHeight="1" x14ac:dyDescent="0.2"/>
    <row r="2" spans="2:38" ht="14.25" customHeight="1" x14ac:dyDescent="0.2">
      <c r="B2" s="113" t="s">
        <v>101</v>
      </c>
      <c r="C2" s="113"/>
      <c r="D2" s="113"/>
      <c r="E2" s="113"/>
      <c r="F2" s="113"/>
    </row>
    <row r="3" spans="2:38" ht="14.25" customHeight="1" x14ac:dyDescent="0.2">
      <c r="B3" s="113"/>
      <c r="C3" s="113"/>
      <c r="D3" s="113"/>
      <c r="E3" s="113"/>
      <c r="F3" s="113"/>
    </row>
    <row r="4" spans="2:38" ht="14.25" customHeight="1" x14ac:dyDescent="0.2">
      <c r="B4" s="113"/>
      <c r="C4" s="113"/>
      <c r="D4" s="113"/>
      <c r="E4" s="113"/>
      <c r="F4" s="113"/>
    </row>
    <row r="5" spans="2:38" ht="24" customHeight="1" thickBot="1" x14ac:dyDescent="0.4">
      <c r="B5" s="114" t="s">
        <v>102</v>
      </c>
      <c r="C5" s="114"/>
      <c r="D5" s="114"/>
      <c r="H5" s="115" t="s">
        <v>97</v>
      </c>
      <c r="I5" s="115"/>
      <c r="J5" s="116" t="s">
        <v>41</v>
      </c>
      <c r="K5" s="117"/>
    </row>
    <row r="6" spans="2:38" ht="14.25" customHeight="1" thickTop="1" x14ac:dyDescent="0.2">
      <c r="K6" s="117"/>
    </row>
    <row r="7" spans="2:38" ht="52.5" customHeight="1" x14ac:dyDescent="0.2">
      <c r="B7" s="118" t="s">
        <v>82</v>
      </c>
      <c r="C7" s="118" t="s">
        <v>93</v>
      </c>
      <c r="D7" s="118" t="s">
        <v>103</v>
      </c>
      <c r="E7" s="118" t="s">
        <v>104</v>
      </c>
      <c r="F7" s="119" t="s">
        <v>105</v>
      </c>
      <c r="G7" s="119" t="s">
        <v>106</v>
      </c>
      <c r="H7" s="119" t="s">
        <v>107</v>
      </c>
      <c r="I7" s="119" t="s">
        <v>108</v>
      </c>
      <c r="J7" s="118" t="s">
        <v>109</v>
      </c>
      <c r="K7" s="117"/>
    </row>
    <row r="8" spans="2:38" ht="14.25" customHeight="1" x14ac:dyDescent="0.2">
      <c r="K8" s="117"/>
    </row>
    <row r="9" spans="2:38" ht="14.25" customHeight="1" x14ac:dyDescent="0.2">
      <c r="B9" s="120"/>
      <c r="C9" s="121"/>
      <c r="D9" s="122"/>
      <c r="E9" s="122"/>
      <c r="F9" s="122"/>
      <c r="G9" s="122"/>
      <c r="H9" s="122"/>
      <c r="I9" s="122"/>
      <c r="J9" s="122"/>
      <c r="K9" s="117"/>
    </row>
    <row r="10" spans="2:38" ht="14.25" customHeight="1" x14ac:dyDescent="0.2">
      <c r="B10" s="120"/>
      <c r="C10" s="121"/>
      <c r="D10" s="122"/>
      <c r="E10" s="122"/>
      <c r="F10" s="122"/>
      <c r="G10" s="122"/>
      <c r="H10" s="122"/>
      <c r="I10" s="122"/>
      <c r="J10" s="122"/>
      <c r="AL10" s="123" t="s">
        <v>110</v>
      </c>
    </row>
    <row r="11" spans="2:38" ht="14.25" customHeight="1" x14ac:dyDescent="0.2">
      <c r="B11" s="120"/>
      <c r="C11" s="121"/>
      <c r="D11" s="122"/>
      <c r="E11" s="122"/>
      <c r="F11" s="122"/>
      <c r="G11" s="122"/>
      <c r="H11" s="122"/>
      <c r="I11" s="122"/>
      <c r="J11" s="122"/>
      <c r="AL11" s="123" t="s">
        <v>35</v>
      </c>
    </row>
    <row r="12" spans="2:38" ht="14.25" customHeight="1" x14ac:dyDescent="0.2">
      <c r="B12" s="120"/>
      <c r="C12" s="121"/>
      <c r="D12" s="122"/>
      <c r="E12" s="122"/>
      <c r="F12" s="122"/>
      <c r="G12" s="122"/>
      <c r="H12" s="122"/>
      <c r="I12" s="122"/>
      <c r="J12" s="122"/>
      <c r="AL12" s="123" t="s">
        <v>36</v>
      </c>
    </row>
    <row r="13" spans="2:38" ht="14.25" customHeight="1" x14ac:dyDescent="0.2">
      <c r="B13" s="120"/>
      <c r="C13" s="121"/>
      <c r="D13" s="122"/>
      <c r="E13" s="122"/>
      <c r="F13" s="122"/>
      <c r="G13" s="122"/>
      <c r="H13" s="122"/>
      <c r="I13" s="122"/>
      <c r="J13" s="122"/>
      <c r="AL13" s="123" t="s">
        <v>37</v>
      </c>
    </row>
    <row r="14" spans="2:38" ht="14.25" customHeight="1" x14ac:dyDescent="0.2">
      <c r="B14" s="120"/>
      <c r="C14" s="121"/>
      <c r="D14" s="122"/>
      <c r="E14" s="122"/>
      <c r="F14" s="122"/>
      <c r="G14" s="122"/>
      <c r="H14" s="122"/>
      <c r="I14" s="122"/>
      <c r="J14" s="122"/>
      <c r="AL14" s="123" t="s">
        <v>38</v>
      </c>
    </row>
    <row r="15" spans="2:38" ht="14.25" customHeight="1" x14ac:dyDescent="0.2">
      <c r="B15" s="120"/>
      <c r="C15" s="121"/>
      <c r="D15" s="122"/>
      <c r="E15" s="122"/>
      <c r="F15" s="122"/>
      <c r="G15" s="122"/>
      <c r="H15" s="122"/>
      <c r="I15" s="122"/>
      <c r="J15" s="122"/>
      <c r="AL15" s="123" t="s">
        <v>39</v>
      </c>
    </row>
    <row r="16" spans="2:38" ht="14.25" customHeight="1" x14ac:dyDescent="0.2">
      <c r="B16" s="120"/>
      <c r="C16" s="121"/>
      <c r="D16" s="122"/>
      <c r="E16" s="122"/>
      <c r="F16" s="122"/>
      <c r="G16" s="122"/>
      <c r="H16" s="122"/>
      <c r="I16" s="122"/>
      <c r="J16" s="122"/>
      <c r="AL16" s="123" t="s">
        <v>40</v>
      </c>
    </row>
    <row r="17" spans="2:38" ht="14.25" customHeight="1" x14ac:dyDescent="0.2">
      <c r="B17" s="120"/>
      <c r="C17" s="121"/>
      <c r="D17" s="122"/>
      <c r="E17" s="122"/>
      <c r="F17" s="122"/>
      <c r="G17" s="122"/>
      <c r="H17" s="122"/>
      <c r="I17" s="122"/>
      <c r="J17" s="122"/>
      <c r="AL17" s="123" t="s">
        <v>41</v>
      </c>
    </row>
    <row r="18" spans="2:38" ht="14.25" customHeight="1" x14ac:dyDescent="0.2">
      <c r="B18" s="120"/>
      <c r="C18" s="121"/>
      <c r="D18" s="122"/>
      <c r="E18" s="122"/>
      <c r="F18" s="122"/>
      <c r="G18" s="122"/>
      <c r="H18" s="122"/>
      <c r="I18" s="122"/>
      <c r="J18" s="122"/>
      <c r="AL18" s="123" t="s">
        <v>42</v>
      </c>
    </row>
    <row r="19" spans="2:38" ht="14.25" customHeight="1" x14ac:dyDescent="0.2">
      <c r="B19" s="120"/>
      <c r="C19" s="121"/>
      <c r="D19" s="122"/>
      <c r="E19" s="122"/>
      <c r="F19" s="122"/>
      <c r="G19" s="122"/>
      <c r="H19" s="122"/>
      <c r="I19" s="122"/>
      <c r="J19" s="122"/>
      <c r="AL19" s="123" t="s">
        <v>89</v>
      </c>
    </row>
    <row r="20" spans="2:38" ht="14.25" customHeight="1" x14ac:dyDescent="0.2">
      <c r="B20" s="120"/>
      <c r="C20" s="121"/>
      <c r="D20" s="122"/>
      <c r="E20" s="122"/>
      <c r="F20" s="122"/>
      <c r="G20" s="122"/>
      <c r="H20" s="122"/>
      <c r="I20" s="122"/>
      <c r="J20" s="122"/>
      <c r="AL20" s="123" t="s">
        <v>43</v>
      </c>
    </row>
    <row r="21" spans="2:38" ht="14.25" customHeight="1" x14ac:dyDescent="0.2">
      <c r="B21" s="120"/>
      <c r="C21" s="121"/>
      <c r="D21" s="122"/>
      <c r="E21" s="122"/>
      <c r="F21" s="122"/>
      <c r="G21" s="122"/>
      <c r="H21" s="122"/>
      <c r="I21" s="122"/>
      <c r="J21" s="122"/>
    </row>
    <row r="22" spans="2:38" ht="14.25" customHeight="1" x14ac:dyDescent="0.2">
      <c r="B22" s="120"/>
      <c r="C22" s="121"/>
      <c r="D22" s="122"/>
      <c r="E22" s="122"/>
      <c r="F22" s="122"/>
      <c r="G22" s="122"/>
      <c r="H22" s="122"/>
      <c r="I22" s="122"/>
      <c r="J22" s="122"/>
    </row>
    <row r="23" spans="2:38" ht="14.25" customHeight="1" x14ac:dyDescent="0.2">
      <c r="B23" s="120"/>
      <c r="C23" s="121"/>
      <c r="D23" s="122"/>
      <c r="E23" s="122"/>
      <c r="F23" s="122"/>
      <c r="G23" s="122"/>
      <c r="H23" s="122"/>
      <c r="I23" s="122"/>
      <c r="J23" s="122"/>
    </row>
    <row r="24" spans="2:38" ht="14.25" customHeight="1" x14ac:dyDescent="0.2">
      <c r="B24" s="120"/>
      <c r="C24" s="121"/>
      <c r="D24" s="122"/>
      <c r="E24" s="122"/>
      <c r="F24" s="122"/>
      <c r="G24" s="122"/>
      <c r="H24" s="122"/>
      <c r="I24" s="122"/>
      <c r="J24" s="122"/>
    </row>
    <row r="25" spans="2:38" ht="14.25" customHeight="1" x14ac:dyDescent="0.2">
      <c r="B25" s="120"/>
      <c r="C25" s="121"/>
      <c r="D25" s="122"/>
      <c r="E25" s="122"/>
      <c r="F25" s="122"/>
      <c r="G25" s="122"/>
      <c r="H25" s="122"/>
      <c r="I25" s="122"/>
      <c r="J25" s="122"/>
    </row>
    <row r="26" spans="2:38" ht="14.25" customHeight="1" x14ac:dyDescent="0.2">
      <c r="B26" s="120"/>
      <c r="C26" s="121"/>
      <c r="D26" s="122"/>
      <c r="E26" s="122"/>
      <c r="F26" s="122"/>
      <c r="G26" s="122"/>
      <c r="H26" s="122"/>
      <c r="I26" s="122"/>
      <c r="J26" s="122"/>
      <c r="K26" s="117"/>
    </row>
    <row r="27" spans="2:38" ht="14.25" customHeight="1" x14ac:dyDescent="0.2">
      <c r="B27" s="120"/>
      <c r="C27" s="121"/>
      <c r="D27" s="122"/>
      <c r="E27" s="122"/>
      <c r="F27" s="122"/>
      <c r="G27" s="122"/>
      <c r="H27" s="122"/>
      <c r="I27" s="122"/>
      <c r="J27" s="122"/>
      <c r="K27" s="117"/>
    </row>
    <row r="28" spans="2:38" ht="14.25" customHeight="1" x14ac:dyDescent="0.2">
      <c r="B28" s="120"/>
      <c r="C28" s="121"/>
      <c r="D28" s="122"/>
      <c r="E28" s="122"/>
      <c r="F28" s="122"/>
      <c r="G28" s="122"/>
      <c r="H28" s="122"/>
      <c r="I28" s="122"/>
      <c r="J28" s="122"/>
      <c r="K28" s="117"/>
    </row>
    <row r="29" spans="2:38" ht="14.25" customHeight="1" x14ac:dyDescent="0.2">
      <c r="B29" s="120"/>
      <c r="C29" s="121"/>
      <c r="D29" s="122"/>
      <c r="E29" s="122"/>
      <c r="F29" s="122"/>
      <c r="G29" s="122"/>
      <c r="H29" s="122"/>
      <c r="I29" s="122"/>
      <c r="J29" s="122"/>
      <c r="K29" s="124"/>
    </row>
    <row r="30" spans="2:38" ht="14.25" customHeight="1" x14ac:dyDescent="0.2">
      <c r="B30" s="120"/>
      <c r="C30" s="121"/>
      <c r="D30" s="122"/>
      <c r="E30" s="122"/>
      <c r="F30" s="122"/>
      <c r="G30" s="122"/>
      <c r="H30" s="122"/>
      <c r="I30" s="122"/>
      <c r="J30" s="122"/>
      <c r="K30" s="117"/>
    </row>
    <row r="31" spans="2:38" ht="14.25" customHeight="1" x14ac:dyDescent="0.2">
      <c r="B31" s="120"/>
      <c r="C31" s="121"/>
      <c r="D31" s="122"/>
      <c r="E31" s="122"/>
      <c r="F31" s="122"/>
      <c r="G31" s="122"/>
      <c r="H31" s="122"/>
      <c r="I31" s="122"/>
      <c r="J31" s="122"/>
      <c r="K31" s="117"/>
    </row>
    <row r="32" spans="2:38" ht="14.25" customHeight="1" x14ac:dyDescent="0.2">
      <c r="B32" s="120"/>
      <c r="C32" s="121"/>
      <c r="D32" s="122"/>
      <c r="E32" s="122"/>
      <c r="F32" s="122"/>
      <c r="G32" s="122"/>
      <c r="H32" s="122"/>
      <c r="I32" s="122"/>
      <c r="J32" s="122"/>
    </row>
    <row r="33" spans="2:10" ht="14.25" customHeight="1" x14ac:dyDescent="0.2">
      <c r="B33" s="120"/>
      <c r="C33" s="121"/>
      <c r="D33" s="122"/>
      <c r="E33" s="122"/>
      <c r="F33" s="122"/>
      <c r="G33" s="122"/>
      <c r="H33" s="122"/>
      <c r="I33" s="122"/>
      <c r="J33" s="122"/>
    </row>
    <row r="34" spans="2:10" ht="14.25" customHeight="1" x14ac:dyDescent="0.2">
      <c r="B34" s="120"/>
      <c r="C34" s="121"/>
      <c r="D34" s="122"/>
      <c r="E34" s="122"/>
      <c r="F34" s="122"/>
      <c r="G34" s="122"/>
      <c r="H34" s="122"/>
      <c r="I34" s="122"/>
      <c r="J34" s="122"/>
    </row>
    <row r="35" spans="2:10" ht="14.25" customHeight="1" x14ac:dyDescent="0.2">
      <c r="B35" s="120"/>
      <c r="C35" s="121"/>
      <c r="D35" s="122"/>
      <c r="E35" s="122"/>
      <c r="F35" s="122"/>
      <c r="G35" s="122"/>
      <c r="H35" s="122"/>
      <c r="I35" s="122"/>
      <c r="J35" s="122"/>
    </row>
    <row r="36" spans="2:10" ht="14.25" customHeight="1" x14ac:dyDescent="0.2">
      <c r="B36" s="120"/>
      <c r="C36" s="121"/>
      <c r="D36" s="122"/>
      <c r="E36" s="122"/>
      <c r="F36" s="122"/>
      <c r="G36" s="122"/>
      <c r="H36" s="122"/>
      <c r="I36" s="122"/>
      <c r="J36" s="122"/>
    </row>
    <row r="37" spans="2:10" ht="14.25" customHeight="1" x14ac:dyDescent="0.2">
      <c r="B37" s="120"/>
      <c r="C37" s="121"/>
      <c r="D37" s="122"/>
      <c r="E37" s="122"/>
      <c r="F37" s="122"/>
      <c r="G37" s="122"/>
      <c r="H37" s="122"/>
      <c r="I37" s="122"/>
      <c r="J37" s="122"/>
    </row>
    <row r="38" spans="2:10" ht="14.25" customHeight="1" x14ac:dyDescent="0.2">
      <c r="B38" s="120"/>
      <c r="C38" s="121"/>
      <c r="D38" s="122"/>
      <c r="E38" s="122"/>
      <c r="F38" s="122"/>
      <c r="G38" s="122"/>
      <c r="H38" s="122"/>
      <c r="I38" s="122"/>
      <c r="J38" s="122"/>
    </row>
    <row r="39" spans="2:10" ht="14.25" customHeight="1" x14ac:dyDescent="0.2">
      <c r="B39" s="120"/>
      <c r="C39" s="121"/>
      <c r="D39" s="122"/>
      <c r="E39" s="122"/>
      <c r="F39" s="122"/>
      <c r="G39" s="122"/>
      <c r="H39" s="122"/>
      <c r="I39" s="122"/>
      <c r="J39" s="122"/>
    </row>
    <row r="40" spans="2:10" ht="14.25" customHeight="1" x14ac:dyDescent="0.2">
      <c r="B40" s="120"/>
      <c r="C40" s="121"/>
      <c r="D40" s="122"/>
      <c r="E40" s="122"/>
      <c r="F40" s="122"/>
      <c r="G40" s="122"/>
      <c r="H40" s="122"/>
      <c r="I40" s="122"/>
      <c r="J40" s="122"/>
    </row>
    <row r="41" spans="2:10" ht="14.25" customHeight="1" x14ac:dyDescent="0.2">
      <c r="B41" s="120"/>
      <c r="C41" s="121"/>
      <c r="D41" s="122"/>
      <c r="E41" s="122"/>
      <c r="F41" s="122"/>
      <c r="G41" s="122"/>
      <c r="H41" s="122"/>
      <c r="I41" s="122"/>
      <c r="J41" s="122"/>
    </row>
    <row r="42" spans="2:10" ht="14.25" customHeight="1" x14ac:dyDescent="0.2">
      <c r="B42" s="120"/>
      <c r="C42" s="121"/>
      <c r="D42" s="122"/>
      <c r="E42" s="122"/>
      <c r="F42" s="122"/>
      <c r="G42" s="122"/>
      <c r="H42" s="122"/>
      <c r="I42" s="122"/>
      <c r="J42" s="122"/>
    </row>
    <row r="43" spans="2:10" ht="14.25" customHeight="1" x14ac:dyDescent="0.2">
      <c r="B43" s="120"/>
      <c r="C43" s="121"/>
      <c r="D43" s="122"/>
      <c r="E43" s="122"/>
      <c r="F43" s="122"/>
      <c r="G43" s="122"/>
      <c r="H43" s="122"/>
      <c r="I43" s="122"/>
      <c r="J43" s="122"/>
    </row>
    <row r="44" spans="2:10" ht="14.25" customHeight="1" x14ac:dyDescent="0.2">
      <c r="B44" s="120"/>
      <c r="C44" s="121"/>
      <c r="D44" s="122"/>
      <c r="E44" s="122"/>
      <c r="F44" s="122"/>
      <c r="G44" s="122"/>
      <c r="H44" s="122"/>
      <c r="I44" s="122"/>
      <c r="J44" s="122"/>
    </row>
    <row r="45" spans="2:10" ht="14.25" customHeight="1" x14ac:dyDescent="0.2">
      <c r="B45" s="120"/>
      <c r="C45" s="121"/>
      <c r="D45" s="122"/>
      <c r="E45" s="122"/>
      <c r="F45" s="122"/>
      <c r="G45" s="122"/>
      <c r="H45" s="122"/>
      <c r="I45" s="122"/>
      <c r="J45" s="122"/>
    </row>
    <row r="46" spans="2:10" ht="14.25" customHeight="1" x14ac:dyDescent="0.2">
      <c r="B46" s="120"/>
      <c r="C46" s="121"/>
      <c r="D46" s="122"/>
      <c r="E46" s="122"/>
      <c r="F46" s="122"/>
      <c r="G46" s="122"/>
      <c r="H46" s="122"/>
      <c r="I46" s="122"/>
      <c r="J46" s="122"/>
    </row>
    <row r="47" spans="2:10" ht="14.25" customHeight="1" x14ac:dyDescent="0.2">
      <c r="B47" s="120"/>
      <c r="C47" s="121"/>
      <c r="D47" s="122"/>
      <c r="E47" s="122"/>
      <c r="F47" s="122"/>
      <c r="G47" s="122"/>
      <c r="H47" s="122"/>
      <c r="I47" s="122"/>
      <c r="J47" s="122"/>
    </row>
    <row r="48" spans="2:10" ht="14.25" customHeight="1" x14ac:dyDescent="0.2">
      <c r="B48" s="120"/>
      <c r="C48" s="121"/>
      <c r="D48" s="122"/>
      <c r="E48" s="122"/>
      <c r="F48" s="122"/>
      <c r="G48" s="122"/>
      <c r="H48" s="122"/>
      <c r="I48" s="122"/>
      <c r="J48" s="122"/>
    </row>
    <row r="49" spans="2:10" ht="14.25" customHeight="1" x14ac:dyDescent="0.2">
      <c r="B49" s="120"/>
      <c r="C49" s="121"/>
      <c r="D49" s="122"/>
      <c r="E49" s="122"/>
      <c r="F49" s="122"/>
      <c r="G49" s="122"/>
      <c r="H49" s="122"/>
      <c r="I49" s="122"/>
      <c r="J49" s="122"/>
    </row>
    <row r="50" spans="2:10" ht="14.25" customHeight="1" x14ac:dyDescent="0.2">
      <c r="B50" s="120"/>
      <c r="C50" s="121"/>
      <c r="D50" s="122"/>
      <c r="E50" s="122"/>
      <c r="F50" s="122"/>
      <c r="G50" s="122"/>
      <c r="H50" s="122"/>
      <c r="I50" s="122"/>
      <c r="J50" s="122"/>
    </row>
    <row r="51" spans="2:10" ht="14.25" customHeight="1" x14ac:dyDescent="0.2">
      <c r="B51" s="120"/>
      <c r="C51" s="121"/>
      <c r="D51" s="122"/>
      <c r="E51" s="122"/>
      <c r="F51" s="122"/>
      <c r="G51" s="122"/>
      <c r="H51" s="122"/>
      <c r="I51" s="122"/>
      <c r="J51" s="122"/>
    </row>
    <row r="52" spans="2:10" ht="14.25" customHeight="1" x14ac:dyDescent="0.2">
      <c r="B52" s="120"/>
      <c r="C52" s="121"/>
      <c r="D52" s="122"/>
      <c r="E52" s="122"/>
      <c r="F52" s="122"/>
      <c r="G52" s="122"/>
      <c r="H52" s="122"/>
      <c r="I52" s="122"/>
      <c r="J52" s="122"/>
    </row>
    <row r="53" spans="2:10" ht="14.25" customHeight="1" x14ac:dyDescent="0.2">
      <c r="B53" s="120"/>
      <c r="C53" s="121"/>
      <c r="D53" s="122"/>
      <c r="E53" s="122"/>
      <c r="F53" s="122"/>
      <c r="G53" s="122"/>
      <c r="H53" s="122"/>
      <c r="I53" s="122"/>
      <c r="J53" s="122"/>
    </row>
    <row r="54" spans="2:10" ht="14.25" customHeight="1" x14ac:dyDescent="0.2">
      <c r="B54" s="120"/>
      <c r="C54" s="121"/>
      <c r="D54" s="122"/>
      <c r="E54" s="122"/>
      <c r="F54" s="122"/>
      <c r="G54" s="122"/>
      <c r="H54" s="122"/>
      <c r="I54" s="122"/>
      <c r="J54" s="122"/>
    </row>
    <row r="55" spans="2:10" ht="14.25" customHeight="1" x14ac:dyDescent="0.2">
      <c r="B55" s="120"/>
      <c r="C55" s="121"/>
      <c r="D55" s="122"/>
      <c r="E55" s="122"/>
      <c r="F55" s="122"/>
      <c r="G55" s="122"/>
      <c r="H55" s="122"/>
      <c r="I55" s="122"/>
      <c r="J55" s="122"/>
    </row>
    <row r="56" spans="2:10" ht="14.25" customHeight="1" x14ac:dyDescent="0.2">
      <c r="B56" s="120"/>
      <c r="C56" s="121"/>
      <c r="D56" s="122"/>
      <c r="E56" s="122"/>
      <c r="F56" s="122"/>
      <c r="G56" s="122"/>
      <c r="H56" s="122"/>
      <c r="I56" s="122"/>
      <c r="J56" s="122"/>
    </row>
    <row r="57" spans="2:10" ht="14.25" customHeight="1" x14ac:dyDescent="0.2">
      <c r="B57" s="120"/>
      <c r="C57" s="121"/>
      <c r="D57" s="122"/>
      <c r="E57" s="122"/>
      <c r="F57" s="122"/>
      <c r="G57" s="122"/>
      <c r="H57" s="122"/>
      <c r="I57" s="122"/>
      <c r="J57" s="122"/>
    </row>
    <row r="58" spans="2:10" ht="14.25" customHeight="1" x14ac:dyDescent="0.2">
      <c r="B58" s="120"/>
      <c r="C58" s="121"/>
      <c r="D58" s="122"/>
      <c r="E58" s="122"/>
      <c r="F58" s="122"/>
      <c r="G58" s="122"/>
      <c r="H58" s="122"/>
      <c r="I58" s="122"/>
      <c r="J58" s="122"/>
    </row>
    <row r="59" spans="2:10" ht="14.25" customHeight="1" x14ac:dyDescent="0.2">
      <c r="B59" s="125"/>
      <c r="C59" s="126"/>
      <c r="D59" s="127"/>
      <c r="E59" s="127"/>
      <c r="F59" s="127"/>
      <c r="G59" s="127"/>
      <c r="H59" s="127"/>
      <c r="I59" s="127"/>
      <c r="J59" s="127"/>
    </row>
    <row r="60" spans="2:10" ht="14.25" customHeight="1" x14ac:dyDescent="0.2">
      <c r="D60" s="128"/>
    </row>
    <row r="61" spans="2:10" ht="14.25" customHeight="1" x14ac:dyDescent="0.2">
      <c r="B61" s="130" t="s">
        <v>111</v>
      </c>
      <c r="C61" s="130"/>
      <c r="D61" s="130"/>
      <c r="E61" s="130"/>
      <c r="F61" s="130"/>
      <c r="G61" s="130"/>
      <c r="H61" s="130"/>
      <c r="I61" s="130"/>
      <c r="J61" s="131"/>
    </row>
    <row r="62" spans="2:10" ht="14.25" customHeight="1" x14ac:dyDescent="0.2">
      <c r="C62" s="129"/>
    </row>
    <row r="63" spans="2:10" ht="14.25" customHeight="1" x14ac:dyDescent="0.2"/>
    <row r="64" spans="2:10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  <row r="1007" ht="14.25" customHeight="1" x14ac:dyDescent="0.2"/>
    <row r="1008" ht="14.25" customHeight="1" x14ac:dyDescent="0.2"/>
    <row r="1009" ht="14.25" customHeight="1" x14ac:dyDescent="0.2"/>
    <row r="1010" ht="14.25" customHeight="1" x14ac:dyDescent="0.2"/>
    <row r="1011" ht="14.25" customHeight="1" x14ac:dyDescent="0.2"/>
    <row r="1012" ht="14.25" customHeight="1" x14ac:dyDescent="0.2"/>
    <row r="1013" ht="14.25" customHeight="1" x14ac:dyDescent="0.2"/>
    <row r="1014" ht="14.25" customHeight="1" x14ac:dyDescent="0.2"/>
    <row r="1015" ht="14.25" customHeight="1" x14ac:dyDescent="0.2"/>
    <row r="1016" ht="14.25" customHeight="1" x14ac:dyDescent="0.2"/>
    <row r="1017" ht="14.25" customHeight="1" x14ac:dyDescent="0.2"/>
    <row r="1018" ht="14.25" customHeight="1" x14ac:dyDescent="0.2"/>
    <row r="1019" ht="14.25" customHeight="1" x14ac:dyDescent="0.2"/>
    <row r="1020" ht="14.25" customHeight="1" x14ac:dyDescent="0.2"/>
    <row r="1021" ht="14.25" customHeight="1" x14ac:dyDescent="0.2"/>
    <row r="1022" ht="14.25" customHeight="1" x14ac:dyDescent="0.2"/>
    <row r="1023" ht="14.25" customHeight="1" x14ac:dyDescent="0.2"/>
    <row r="1024" ht="14.25" customHeight="1" x14ac:dyDescent="0.2"/>
    <row r="1025" ht="14.25" customHeight="1" x14ac:dyDescent="0.2"/>
    <row r="1026" ht="14.25" customHeight="1" x14ac:dyDescent="0.2"/>
    <row r="1027" ht="14.25" customHeight="1" x14ac:dyDescent="0.2"/>
    <row r="1028" ht="14.25" customHeight="1" x14ac:dyDescent="0.2"/>
    <row r="1029" ht="14.25" customHeight="1" x14ac:dyDescent="0.2"/>
  </sheetData>
  <mergeCells count="3">
    <mergeCell ref="B2:F4"/>
    <mergeCell ref="B5:D5"/>
    <mergeCell ref="B61:J61"/>
  </mergeCells>
  <dataValidations count="1">
    <dataValidation type="list" allowBlank="1" showErrorMessage="1" sqref="J5" xr:uid="{08F0BF75-AADD-46A6-A71F-47A666CE2DD2}">
      <formula1>$AL$10:$AL$20</formula1>
    </dataValidation>
  </dataValidation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3AA1C-4B5C-42EA-ACD2-CF1994F5BE06}">
  <dimension ref="B2:N22"/>
  <sheetViews>
    <sheetView showGridLines="0" zoomScale="90" zoomScaleNormal="90" workbookViewId="0">
      <selection activeCell="F30" sqref="F29:F30"/>
    </sheetView>
  </sheetViews>
  <sheetFormatPr baseColWidth="10" defaultRowHeight="15" x14ac:dyDescent="0.25"/>
  <cols>
    <col min="1" max="1" width="4" customWidth="1"/>
    <col min="2" max="2" width="31.42578125" customWidth="1"/>
    <col min="3" max="3" width="18.42578125" bestFit="1" customWidth="1"/>
    <col min="4" max="4" width="21.7109375" bestFit="1" customWidth="1"/>
    <col min="5" max="5" width="20.7109375" bestFit="1" customWidth="1"/>
    <col min="6" max="6" width="34" customWidth="1"/>
    <col min="7" max="7" width="18.5703125" customWidth="1"/>
    <col min="8" max="13" width="13.85546875" customWidth="1"/>
    <col min="14" max="14" width="15" customWidth="1"/>
  </cols>
  <sheetData>
    <row r="2" spans="2:14" ht="28.5" x14ac:dyDescent="0.45">
      <c r="B2" s="87" t="s">
        <v>81</v>
      </c>
    </row>
    <row r="5" spans="2:14" ht="16.5" thickBot="1" x14ac:dyDescent="0.3">
      <c r="G5" s="34" t="s">
        <v>38</v>
      </c>
      <c r="H5" s="34" t="s">
        <v>39</v>
      </c>
      <c r="I5" s="34" t="s">
        <v>40</v>
      </c>
      <c r="J5" s="34" t="s">
        <v>41</v>
      </c>
      <c r="K5" s="34" t="s">
        <v>42</v>
      </c>
      <c r="L5" s="34" t="s">
        <v>89</v>
      </c>
      <c r="M5" s="34" t="s">
        <v>43</v>
      </c>
      <c r="N5" s="91" t="s">
        <v>90</v>
      </c>
    </row>
    <row r="6" spans="2:14" ht="19.5" thickTop="1" x14ac:dyDescent="0.25">
      <c r="B6" s="17" t="s">
        <v>82</v>
      </c>
      <c r="C6" s="17" t="s">
        <v>83</v>
      </c>
      <c r="D6" s="17" t="s">
        <v>84</v>
      </c>
      <c r="E6" s="88" t="s">
        <v>85</v>
      </c>
      <c r="F6" s="88" t="s">
        <v>87</v>
      </c>
      <c r="G6" s="110"/>
      <c r="H6" s="111"/>
      <c r="I6" s="111"/>
      <c r="J6" s="111"/>
      <c r="K6" s="111"/>
      <c r="L6" s="111"/>
      <c r="M6" s="111"/>
      <c r="N6" s="111"/>
    </row>
    <row r="7" spans="2:14" ht="29.25" customHeight="1" x14ac:dyDescent="0.25">
      <c r="B7" s="9" t="s">
        <v>77</v>
      </c>
      <c r="C7" s="25">
        <v>800</v>
      </c>
      <c r="D7" s="25">
        <v>400</v>
      </c>
      <c r="G7" s="60">
        <v>400</v>
      </c>
      <c r="H7" s="60">
        <v>400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92" t="s">
        <v>92</v>
      </c>
    </row>
    <row r="8" spans="2:14" ht="33" customHeight="1" x14ac:dyDescent="0.25">
      <c r="B8" s="9" t="s">
        <v>76</v>
      </c>
      <c r="C8" s="25">
        <v>400</v>
      </c>
      <c r="D8" s="25">
        <v>29</v>
      </c>
      <c r="E8" s="9"/>
      <c r="F8" s="9"/>
      <c r="G8" s="84">
        <v>29</v>
      </c>
      <c r="H8" s="84">
        <v>50</v>
      </c>
      <c r="I8" s="84">
        <v>400</v>
      </c>
      <c r="J8" s="42">
        <v>0</v>
      </c>
      <c r="K8" s="42">
        <v>0</v>
      </c>
      <c r="L8" s="42">
        <v>0</v>
      </c>
      <c r="M8" s="42">
        <v>0</v>
      </c>
      <c r="N8" s="92" t="s">
        <v>92</v>
      </c>
    </row>
    <row r="9" spans="2:14" ht="33" customHeight="1" x14ac:dyDescent="0.25">
      <c r="B9" s="9" t="s">
        <v>23</v>
      </c>
      <c r="C9" s="25">
        <v>6528</v>
      </c>
      <c r="D9" s="25">
        <v>143</v>
      </c>
      <c r="E9" s="94" t="s">
        <v>88</v>
      </c>
      <c r="F9" s="95" t="s">
        <v>86</v>
      </c>
      <c r="G9" s="42">
        <v>143</v>
      </c>
      <c r="H9" s="42">
        <v>143</v>
      </c>
      <c r="I9" s="42">
        <v>143</v>
      </c>
      <c r="J9" s="42">
        <v>143</v>
      </c>
      <c r="K9" s="42">
        <v>143</v>
      </c>
      <c r="L9" s="42">
        <v>143</v>
      </c>
      <c r="M9" s="42">
        <v>143</v>
      </c>
      <c r="N9" s="93" t="s">
        <v>92</v>
      </c>
    </row>
    <row r="10" spans="2:14" ht="33" customHeight="1" x14ac:dyDescent="0.25">
      <c r="B10" s="9"/>
      <c r="C10" s="25"/>
      <c r="D10" s="25"/>
      <c r="E10" s="132"/>
      <c r="F10" s="133"/>
      <c r="G10" s="134"/>
      <c r="H10" s="134"/>
      <c r="I10" s="134"/>
      <c r="J10" s="134"/>
      <c r="K10" s="134"/>
      <c r="L10" s="134"/>
      <c r="M10" s="134"/>
      <c r="N10" s="135"/>
    </row>
    <row r="11" spans="2:14" ht="33" customHeight="1" x14ac:dyDescent="0.25">
      <c r="B11" s="9"/>
      <c r="C11" s="25"/>
      <c r="D11" s="25"/>
      <c r="E11" s="132"/>
      <c r="F11" s="133"/>
      <c r="G11" s="134"/>
      <c r="H11" s="134"/>
      <c r="I11" s="134"/>
      <c r="J11" s="134"/>
      <c r="K11" s="134"/>
      <c r="L11" s="134"/>
      <c r="M11" s="134"/>
      <c r="N11" s="135"/>
    </row>
    <row r="12" spans="2:14" ht="33" customHeight="1" x14ac:dyDescent="0.25">
      <c r="B12" s="9"/>
      <c r="C12" s="25"/>
      <c r="D12" s="25"/>
      <c r="E12" s="132"/>
      <c r="F12" s="133"/>
      <c r="G12" s="134"/>
      <c r="H12" s="134"/>
      <c r="I12" s="134"/>
      <c r="J12" s="134"/>
      <c r="K12" s="134"/>
      <c r="L12" s="134"/>
      <c r="M12" s="134"/>
      <c r="N12" s="135"/>
    </row>
    <row r="13" spans="2:14" ht="33" customHeight="1" x14ac:dyDescent="0.25">
      <c r="B13" s="9"/>
      <c r="C13" s="25"/>
      <c r="D13" s="25"/>
      <c r="E13" s="132"/>
      <c r="F13" s="133"/>
      <c r="G13" s="134"/>
      <c r="H13" s="134"/>
      <c r="I13" s="134"/>
      <c r="J13" s="134"/>
      <c r="K13" s="134"/>
      <c r="L13" s="134"/>
      <c r="M13" s="134"/>
      <c r="N13" s="135"/>
    </row>
    <row r="14" spans="2:14" ht="15.75" x14ac:dyDescent="0.25">
      <c r="B14" s="26"/>
      <c r="C14" s="26"/>
    </row>
    <row r="15" spans="2:14" ht="15.75" x14ac:dyDescent="0.25">
      <c r="B15" s="18" t="s">
        <v>12</v>
      </c>
      <c r="C15" s="27">
        <f>SUM(C7:C13)</f>
        <v>7728</v>
      </c>
    </row>
    <row r="16" spans="2:14" x14ac:dyDescent="0.25">
      <c r="C16">
        <v>4</v>
      </c>
    </row>
    <row r="19" spans="5:5" x14ac:dyDescent="0.25">
      <c r="E19" s="89" t="s">
        <v>90</v>
      </c>
    </row>
    <row r="20" spans="5:5" ht="15.75" x14ac:dyDescent="0.25">
      <c r="E20" s="84" t="s">
        <v>91</v>
      </c>
    </row>
    <row r="21" spans="5:5" ht="15.75" x14ac:dyDescent="0.25">
      <c r="E21" s="92" t="s">
        <v>92</v>
      </c>
    </row>
    <row r="22" spans="5:5" ht="15.75" x14ac:dyDescent="0.25">
      <c r="E22" s="93" t="s">
        <v>92</v>
      </c>
    </row>
  </sheetData>
  <mergeCells count="1">
    <mergeCell ref="G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B4294-99A7-4837-9C76-0ADD38012B66}">
  <dimension ref="B4:E36"/>
  <sheetViews>
    <sheetView showGridLines="0" topLeftCell="A8" zoomScale="120" zoomScaleNormal="120" workbookViewId="0">
      <selection activeCell="F27" sqref="F27"/>
    </sheetView>
  </sheetViews>
  <sheetFormatPr baseColWidth="10" defaultRowHeight="15" x14ac:dyDescent="0.25"/>
  <cols>
    <col min="2" max="5" width="22.28515625" customWidth="1"/>
  </cols>
  <sheetData>
    <row r="4" spans="2:5" ht="26.25" x14ac:dyDescent="0.4">
      <c r="B4" s="86" t="s">
        <v>96</v>
      </c>
      <c r="D4" s="101" t="s">
        <v>97</v>
      </c>
      <c r="E4" s="98"/>
    </row>
    <row r="6" spans="2:5" ht="39" customHeight="1" x14ac:dyDescent="0.25">
      <c r="B6" s="99" t="s">
        <v>95</v>
      </c>
      <c r="C6" s="99" t="s">
        <v>82</v>
      </c>
      <c r="D6" s="99" t="s">
        <v>93</v>
      </c>
      <c r="E6" s="99" t="s">
        <v>94</v>
      </c>
    </row>
    <row r="7" spans="2:5" x14ac:dyDescent="0.25">
      <c r="B7" s="98"/>
      <c r="C7" s="98"/>
      <c r="D7" s="98"/>
      <c r="E7" s="102">
        <v>0</v>
      </c>
    </row>
    <row r="8" spans="2:5" x14ac:dyDescent="0.25">
      <c r="B8" s="98"/>
      <c r="C8" s="98"/>
      <c r="D8" s="98"/>
      <c r="E8" s="102">
        <v>0</v>
      </c>
    </row>
    <row r="9" spans="2:5" x14ac:dyDescent="0.25">
      <c r="B9" s="98"/>
      <c r="C9" s="98"/>
      <c r="D9" s="98"/>
      <c r="E9" s="102">
        <v>0</v>
      </c>
    </row>
    <row r="10" spans="2:5" x14ac:dyDescent="0.25">
      <c r="B10" s="98"/>
      <c r="C10" s="98"/>
      <c r="D10" s="98"/>
      <c r="E10" s="102">
        <v>0</v>
      </c>
    </row>
    <row r="11" spans="2:5" x14ac:dyDescent="0.25">
      <c r="B11" s="98"/>
      <c r="C11" s="98"/>
      <c r="D11" s="98"/>
      <c r="E11" s="102">
        <v>0</v>
      </c>
    </row>
    <row r="12" spans="2:5" x14ac:dyDescent="0.25">
      <c r="B12" s="98"/>
      <c r="C12" s="98"/>
      <c r="D12" s="98"/>
      <c r="E12" s="102">
        <v>0</v>
      </c>
    </row>
    <row r="13" spans="2:5" x14ac:dyDescent="0.25">
      <c r="B13" s="98"/>
      <c r="C13" s="98"/>
      <c r="D13" s="98"/>
      <c r="E13" s="102">
        <v>0</v>
      </c>
    </row>
    <row r="14" spans="2:5" x14ac:dyDescent="0.25">
      <c r="B14" s="98"/>
      <c r="C14" s="98"/>
      <c r="D14" s="98"/>
      <c r="E14" s="102">
        <v>0</v>
      </c>
    </row>
    <row r="15" spans="2:5" x14ac:dyDescent="0.25">
      <c r="B15" s="98"/>
      <c r="C15" s="98"/>
      <c r="D15" s="98"/>
      <c r="E15" s="102">
        <v>0</v>
      </c>
    </row>
    <row r="16" spans="2:5" x14ac:dyDescent="0.25">
      <c r="B16" s="98"/>
      <c r="C16" s="98"/>
      <c r="D16" s="98"/>
      <c r="E16" s="102">
        <v>0</v>
      </c>
    </row>
    <row r="17" spans="2:5" x14ac:dyDescent="0.25">
      <c r="B17" s="98"/>
      <c r="C17" s="98"/>
      <c r="D17" s="98"/>
      <c r="E17" s="102">
        <v>0</v>
      </c>
    </row>
    <row r="18" spans="2:5" x14ac:dyDescent="0.25">
      <c r="B18" s="98"/>
      <c r="C18" s="98"/>
      <c r="D18" s="98"/>
      <c r="E18" s="102">
        <v>0</v>
      </c>
    </row>
    <row r="19" spans="2:5" x14ac:dyDescent="0.25">
      <c r="B19" s="98"/>
      <c r="C19" s="98"/>
      <c r="D19" s="98"/>
      <c r="E19" s="102">
        <v>0</v>
      </c>
    </row>
    <row r="20" spans="2:5" x14ac:dyDescent="0.25">
      <c r="B20" s="98"/>
      <c r="C20" s="98"/>
      <c r="D20" s="98"/>
      <c r="E20" s="102">
        <v>0</v>
      </c>
    </row>
    <row r="21" spans="2:5" x14ac:dyDescent="0.25">
      <c r="B21" s="98"/>
      <c r="C21" s="98"/>
      <c r="D21" s="98"/>
      <c r="E21" s="102">
        <v>0</v>
      </c>
    </row>
    <row r="22" spans="2:5" x14ac:dyDescent="0.25">
      <c r="B22" s="98"/>
      <c r="C22" s="98"/>
      <c r="D22" s="98"/>
      <c r="E22" s="102">
        <v>0</v>
      </c>
    </row>
    <row r="23" spans="2:5" x14ac:dyDescent="0.25">
      <c r="B23" s="98"/>
      <c r="C23" s="98"/>
      <c r="D23" s="98"/>
      <c r="E23" s="102">
        <v>0</v>
      </c>
    </row>
    <row r="24" spans="2:5" x14ac:dyDescent="0.25">
      <c r="B24" s="98"/>
      <c r="C24" s="98"/>
      <c r="D24" s="98"/>
      <c r="E24" s="102">
        <v>0</v>
      </c>
    </row>
    <row r="25" spans="2:5" x14ac:dyDescent="0.25">
      <c r="B25" s="98"/>
      <c r="C25" s="98"/>
      <c r="D25" s="98"/>
      <c r="E25" s="102">
        <v>0</v>
      </c>
    </row>
    <row r="26" spans="2:5" x14ac:dyDescent="0.25">
      <c r="B26" s="98"/>
      <c r="C26" s="98"/>
      <c r="D26" s="98"/>
      <c r="E26" s="102">
        <v>0</v>
      </c>
    </row>
    <row r="27" spans="2:5" x14ac:dyDescent="0.25">
      <c r="B27" s="98"/>
      <c r="C27" s="98"/>
      <c r="D27" s="98"/>
      <c r="E27" s="102">
        <v>0</v>
      </c>
    </row>
    <row r="28" spans="2:5" x14ac:dyDescent="0.25">
      <c r="B28" s="98"/>
      <c r="C28" s="98"/>
      <c r="D28" s="98"/>
      <c r="E28" s="102">
        <v>0</v>
      </c>
    </row>
    <row r="29" spans="2:5" x14ac:dyDescent="0.25">
      <c r="B29" s="98"/>
      <c r="C29" s="98"/>
      <c r="D29" s="98"/>
      <c r="E29" s="102">
        <v>0</v>
      </c>
    </row>
    <row r="30" spans="2:5" x14ac:dyDescent="0.25">
      <c r="B30" s="98"/>
      <c r="C30" s="98"/>
      <c r="D30" s="98"/>
      <c r="E30" s="102">
        <v>0</v>
      </c>
    </row>
    <row r="31" spans="2:5" x14ac:dyDescent="0.25">
      <c r="B31" s="98"/>
      <c r="C31" s="98"/>
      <c r="D31" s="98"/>
      <c r="E31" s="102">
        <v>0</v>
      </c>
    </row>
    <row r="32" spans="2:5" x14ac:dyDescent="0.25">
      <c r="B32" s="98"/>
      <c r="C32" s="98"/>
      <c r="D32" s="98"/>
      <c r="E32" s="102">
        <v>0</v>
      </c>
    </row>
    <row r="33" spans="2:5" x14ac:dyDescent="0.25">
      <c r="B33" s="98"/>
      <c r="C33" s="98"/>
      <c r="D33" s="98"/>
      <c r="E33" s="102">
        <v>0</v>
      </c>
    </row>
    <row r="34" spans="2:5" x14ac:dyDescent="0.25">
      <c r="B34" s="98"/>
      <c r="C34" s="98"/>
      <c r="D34" s="98"/>
      <c r="E34" s="102">
        <v>0</v>
      </c>
    </row>
    <row r="35" spans="2:5" x14ac:dyDescent="0.25">
      <c r="B35" s="98"/>
      <c r="C35" s="98"/>
      <c r="D35" s="98"/>
      <c r="E35" s="102">
        <v>0</v>
      </c>
    </row>
    <row r="36" spans="2:5" x14ac:dyDescent="0.25">
      <c r="E36" s="100">
        <f>SUM(E7:E35)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1. Mi presupuesto mensual</vt:lpstr>
      <vt:lpstr>2. Presupuesto Anual</vt:lpstr>
      <vt:lpstr>3. Tarjetas de crédito</vt:lpstr>
      <vt:lpstr>4. Mi plan de pagos deudas</vt:lpstr>
      <vt:lpstr>Registro de 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Rosanic Camacho</dc:creator>
  <cp:lastModifiedBy>Rosanic Camacho</cp:lastModifiedBy>
  <dcterms:created xsi:type="dcterms:W3CDTF">2022-04-19T16:36:47Z</dcterms:created>
  <dcterms:modified xsi:type="dcterms:W3CDTF">2022-08-14T02:13:58Z</dcterms:modified>
</cp:coreProperties>
</file>